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ehdy\cours\ensil\cours\03_chaine_info_energie\03_tp\trieuse\Src\"/>
    </mc:Choice>
  </mc:AlternateContent>
  <xr:revisionPtr revIDLastSave="0" documentId="13_ncr:1_{4F596EF0-FC2E-4E64-89DB-E83F6B3EE331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caracteristiques_pieces" sheetId="1" r:id="rId1"/>
    <sheet name="tbx_grandeurs_physiques" sheetId="2" r:id="rId2"/>
    <sheet name="determination_NAL" sheetId="3" r:id="rId3"/>
    <sheet name="analyses_dimensionnelles" sheetId="4" r:id="rId4"/>
  </sheets>
  <calcPr calcId="191029"/>
</workbook>
</file>

<file path=xl/calcChain.xml><?xml version="1.0" encoding="utf-8"?>
<calcChain xmlns="http://schemas.openxmlformats.org/spreadsheetml/2006/main">
  <c r="J13" i="4" l="1"/>
  <c r="I13" i="4"/>
  <c r="H13" i="4"/>
  <c r="G13" i="4"/>
  <c r="F13" i="4"/>
  <c r="E13" i="4"/>
  <c r="D13" i="4"/>
  <c r="J12" i="4"/>
  <c r="I12" i="4"/>
  <c r="H12" i="4"/>
  <c r="G12" i="4"/>
  <c r="F12" i="4"/>
  <c r="E12" i="4"/>
  <c r="D12" i="4"/>
  <c r="C12" i="4"/>
  <c r="J9" i="4"/>
  <c r="I9" i="4"/>
  <c r="H9" i="4"/>
  <c r="G9" i="4"/>
  <c r="F9" i="4"/>
  <c r="E9" i="4"/>
  <c r="D9" i="4"/>
  <c r="C9" i="4"/>
  <c r="C14" i="3" l="1"/>
  <c r="D14" i="3" s="1"/>
  <c r="C12" i="3"/>
  <c r="C10" i="3"/>
  <c r="C8" i="3"/>
  <c r="F8" i="3" s="1"/>
  <c r="G8" i="3" s="1"/>
  <c r="D5" i="3"/>
  <c r="E14" i="3" l="1"/>
  <c r="D10" i="3"/>
  <c r="E10" i="3" s="1"/>
  <c r="H10" i="3" s="1"/>
  <c r="I10" i="3" s="1"/>
  <c r="J10" i="3" s="1"/>
  <c r="F14" i="3"/>
  <c r="G14" i="3" s="1"/>
  <c r="C9" i="3"/>
  <c r="C11" i="3"/>
  <c r="C13" i="3"/>
  <c r="C15" i="3"/>
  <c r="D8" i="3"/>
  <c r="E8" i="3" s="1"/>
  <c r="H8" i="3" s="1"/>
  <c r="I8" i="3" s="1"/>
  <c r="J8" i="3" s="1"/>
  <c r="F12" i="3"/>
  <c r="G12" i="3" s="1"/>
  <c r="D12" i="3"/>
  <c r="E12" i="3" s="1"/>
  <c r="H12" i="3" s="1"/>
  <c r="I12" i="3" s="1"/>
  <c r="J12" i="3" s="1"/>
  <c r="F10" i="3"/>
  <c r="G10" i="3" s="1"/>
  <c r="E5" i="3"/>
  <c r="F5" i="3" s="1"/>
  <c r="D19" i="2"/>
  <c r="E19" i="2"/>
  <c r="F19" i="2"/>
  <c r="G19" i="2"/>
  <c r="H19" i="2"/>
  <c r="I19" i="2"/>
  <c r="J19" i="2"/>
  <c r="C19" i="2"/>
  <c r="C7" i="2"/>
  <c r="D13" i="2"/>
  <c r="E13" i="2"/>
  <c r="F13" i="2"/>
  <c r="G13" i="2"/>
  <c r="H13" i="2"/>
  <c r="I13" i="2"/>
  <c r="J13" i="2"/>
  <c r="C13" i="2"/>
  <c r="D7" i="2"/>
  <c r="E7" i="2"/>
  <c r="F7" i="2"/>
  <c r="G7" i="2"/>
  <c r="H7" i="2"/>
  <c r="I7" i="2"/>
  <c r="J7" i="2"/>
  <c r="J22" i="2"/>
  <c r="I22" i="2"/>
  <c r="H22" i="2"/>
  <c r="G22" i="2"/>
  <c r="F22" i="2"/>
  <c r="E22" i="2"/>
  <c r="D22" i="2"/>
  <c r="J21" i="2"/>
  <c r="I21" i="2"/>
  <c r="H21" i="2"/>
  <c r="G21" i="2"/>
  <c r="F21" i="2"/>
  <c r="E21" i="2"/>
  <c r="D21" i="2"/>
  <c r="J16" i="2"/>
  <c r="I16" i="2"/>
  <c r="H16" i="2"/>
  <c r="G16" i="2"/>
  <c r="F16" i="2"/>
  <c r="E16" i="2"/>
  <c r="D16" i="2"/>
  <c r="J15" i="2"/>
  <c r="I15" i="2"/>
  <c r="H15" i="2"/>
  <c r="G15" i="2"/>
  <c r="F15" i="2"/>
  <c r="E15" i="2"/>
  <c r="D15" i="2"/>
  <c r="J10" i="2"/>
  <c r="I10" i="2"/>
  <c r="H10" i="2"/>
  <c r="G10" i="2"/>
  <c r="F10" i="2"/>
  <c r="E10" i="2"/>
  <c r="D10" i="2"/>
  <c r="J9" i="2"/>
  <c r="I9" i="2"/>
  <c r="H9" i="2"/>
  <c r="G9" i="2"/>
  <c r="F9" i="2"/>
  <c r="E9" i="2"/>
  <c r="D9" i="2"/>
  <c r="H14" i="3" l="1"/>
  <c r="I14" i="3" s="1"/>
  <c r="J14" i="3" s="1"/>
  <c r="F13" i="3"/>
  <c r="G13" i="3" s="1"/>
  <c r="D13" i="3"/>
  <c r="E13" i="3" s="1"/>
  <c r="H13" i="3" s="1"/>
  <c r="I13" i="3" s="1"/>
  <c r="J13" i="3" s="1"/>
  <c r="F9" i="3"/>
  <c r="G9" i="3" s="1"/>
  <c r="D9" i="3"/>
  <c r="E9" i="3" s="1"/>
  <c r="H9" i="3" s="1"/>
  <c r="I9" i="3" s="1"/>
  <c r="J9" i="3" s="1"/>
  <c r="F15" i="3"/>
  <c r="G15" i="3" s="1"/>
  <c r="D15" i="3"/>
  <c r="E15" i="3" s="1"/>
  <c r="H15" i="3" s="1"/>
  <c r="I15" i="3" s="1"/>
  <c r="J15" i="3" s="1"/>
  <c r="F11" i="3"/>
  <c r="G11" i="3" s="1"/>
  <c r="D11" i="3"/>
  <c r="E11" i="3" s="1"/>
  <c r="H11" i="3" s="1"/>
  <c r="I11" i="3" s="1"/>
  <c r="J11" i="3" s="1"/>
</calcChain>
</file>

<file path=xl/sharedStrings.xml><?xml version="1.0" encoding="utf-8"?>
<sst xmlns="http://schemas.openxmlformats.org/spreadsheetml/2006/main" count="108" uniqueCount="84">
  <si>
    <t>GRANDEURS CARACTERISTISQUES</t>
  </si>
  <si>
    <t>Diamètre
(en mm)</t>
  </si>
  <si>
    <t xml:space="preserve">Épaisseur 
(en mm) </t>
  </si>
  <si>
    <t>Masse
(en g)</t>
  </si>
  <si>
    <t>Forme</t>
  </si>
  <si>
    <t>Couleur</t>
  </si>
  <si>
    <t>Composition</t>
  </si>
  <si>
    <t>Tranche</t>
  </si>
  <si>
    <t>VALEURS MONETAIRES (en €)</t>
  </si>
  <si>
    <t>Trieuse DMS
à compléter</t>
  </si>
  <si>
    <t>recherches de la grandeur physique la plus appropriée pour trier-élèves</t>
  </si>
  <si>
    <t>EXPLOITATION DES DONNEES RELATIVES AUX GRANDEURS PHYSIQUES</t>
  </si>
  <si>
    <t>ANALYSE RELATIVE AU DIAMETRE DES PIECES</t>
  </si>
  <si>
    <t>Valeur
(en €)</t>
  </si>
  <si>
    <t>écarts absolus
(en mm)</t>
  </si>
  <si>
    <t>écarts relatifs
(en %)</t>
  </si>
  <si>
    <t>ANALYSE RELATIVE A L'EPAISSEUR DES PIECES</t>
  </si>
  <si>
    <t>valeur
(en €)</t>
  </si>
  <si>
    <t>ANALYSE RELATIVE A LA MASSE DES PIECES</t>
  </si>
  <si>
    <t>écarts absolus
(en g)</t>
  </si>
  <si>
    <t>analyse des pièces en euros</t>
  </si>
  <si>
    <r>
      <t>Détermination du nombre optimal d'alvéoles à implanter N</t>
    </r>
    <r>
      <rPr>
        <b/>
        <vertAlign val="subscript"/>
        <sz val="14"/>
        <color theme="1"/>
        <rFont val="Calibri"/>
        <family val="2"/>
        <scheme val="minor"/>
      </rPr>
      <t>AL</t>
    </r>
    <r>
      <rPr>
        <b/>
        <sz val="14"/>
        <color theme="1"/>
        <rFont val="Calibri"/>
        <family val="2"/>
        <scheme val="minor"/>
      </rPr>
      <t xml:space="preserve"> </t>
    </r>
  </si>
  <si>
    <r>
      <t>D</t>
    </r>
    <r>
      <rPr>
        <b/>
        <vertAlign val="subscript"/>
        <sz val="12"/>
        <color theme="1"/>
        <rFont val="Calibri"/>
        <family val="2"/>
        <scheme val="minor"/>
      </rPr>
      <t>ALmin</t>
    </r>
    <r>
      <rPr>
        <b/>
        <sz val="12"/>
        <color theme="1"/>
        <rFont val="Calibri"/>
        <family val="2"/>
        <scheme val="minor"/>
      </rPr>
      <t>(mm)</t>
    </r>
  </si>
  <si>
    <r>
      <t>L</t>
    </r>
    <r>
      <rPr>
        <b/>
        <vertAlign val="subscript"/>
        <sz val="12"/>
        <color theme="1"/>
        <rFont val="Calibri"/>
        <family val="2"/>
        <scheme val="minor"/>
      </rPr>
      <t xml:space="preserve">tot </t>
    </r>
    <r>
      <rPr>
        <b/>
        <sz val="12"/>
        <color theme="1"/>
        <rFont val="Calibri"/>
        <family val="2"/>
        <scheme val="minor"/>
      </rPr>
      <t>(mm)</t>
    </r>
  </si>
  <si>
    <r>
      <rPr>
        <b/>
        <sz val="11"/>
        <color theme="1"/>
        <rFont val="Calibri"/>
        <family val="2"/>
        <scheme val="minor"/>
      </rPr>
      <t>4*</t>
    </r>
    <r>
      <rPr>
        <b/>
        <sz val="12"/>
        <color theme="1"/>
        <rFont val="Calibri"/>
        <family val="2"/>
        <scheme val="minor"/>
      </rPr>
      <t>L</t>
    </r>
    <r>
      <rPr>
        <b/>
        <vertAlign val="subscript"/>
        <sz val="12"/>
        <color theme="1"/>
        <rFont val="Calibri"/>
        <family val="2"/>
        <scheme val="minor"/>
      </rPr>
      <t>Tot</t>
    </r>
  </si>
  <si>
    <r>
      <t>N</t>
    </r>
    <r>
      <rPr>
        <b/>
        <vertAlign val="subscript"/>
        <sz val="12"/>
        <color theme="1"/>
        <rFont val="Calibri"/>
        <family val="2"/>
        <scheme val="minor"/>
      </rPr>
      <t>ALmax</t>
    </r>
    <r>
      <rPr>
        <b/>
        <sz val="12"/>
        <color theme="1"/>
        <rFont val="Calibri"/>
        <family val="2"/>
        <scheme val="minor"/>
      </rPr>
      <t>(Dec)</t>
    </r>
  </si>
  <si>
    <r>
      <t>N</t>
    </r>
    <r>
      <rPr>
        <b/>
        <vertAlign val="subscript"/>
        <sz val="12"/>
        <color theme="1"/>
        <rFont val="Calibri"/>
        <family val="2"/>
        <scheme val="minor"/>
      </rPr>
      <t>ALmax</t>
    </r>
    <r>
      <rPr>
        <b/>
        <sz val="12"/>
        <color theme="1"/>
        <rFont val="Calibri"/>
        <family val="2"/>
        <scheme val="minor"/>
      </rPr>
      <t>(Ent)</t>
    </r>
  </si>
  <si>
    <r>
      <t xml:space="preserve">valeur initiale de </t>
    </r>
    <r>
      <rPr>
        <b/>
        <sz val="16"/>
        <color theme="1"/>
        <rFont val="Calibri"/>
        <family val="2"/>
        <scheme val="minor"/>
      </rPr>
      <t>ε</t>
    </r>
  </si>
  <si>
    <r>
      <t>N</t>
    </r>
    <r>
      <rPr>
        <b/>
        <vertAlign val="subscript"/>
        <sz val="12"/>
        <color theme="1"/>
        <rFont val="Calibri"/>
        <family val="2"/>
        <scheme val="minor"/>
      </rPr>
      <t>AL</t>
    </r>
    <r>
      <rPr>
        <b/>
        <sz val="12"/>
        <color theme="1"/>
        <rFont val="Calibri"/>
        <family val="2"/>
        <scheme val="minor"/>
      </rPr>
      <t>(Dec)</t>
    </r>
  </si>
  <si>
    <r>
      <t>N</t>
    </r>
    <r>
      <rPr>
        <b/>
        <vertAlign val="subscript"/>
        <sz val="12"/>
        <color theme="1"/>
        <rFont val="Calibri"/>
        <family val="2"/>
        <scheme val="minor"/>
      </rPr>
      <t>AL</t>
    </r>
    <r>
      <rPr>
        <b/>
        <sz val="12"/>
        <color theme="1"/>
        <rFont val="Calibri"/>
        <family val="2"/>
        <scheme val="minor"/>
      </rPr>
      <t>(Ent Inf)</t>
    </r>
  </si>
  <si>
    <t>écart en %</t>
  </si>
  <si>
    <r>
      <t>N</t>
    </r>
    <r>
      <rPr>
        <b/>
        <vertAlign val="subscript"/>
        <sz val="12"/>
        <color theme="1"/>
        <rFont val="Calibri"/>
        <family val="2"/>
        <scheme val="minor"/>
      </rPr>
      <t>AL</t>
    </r>
    <r>
      <rPr>
        <b/>
        <sz val="12"/>
        <color theme="1"/>
        <rFont val="Calibri"/>
        <family val="2"/>
        <scheme val="minor"/>
      </rPr>
      <t>(Ent Sup)</t>
    </r>
  </si>
  <si>
    <r>
      <t>N</t>
    </r>
    <r>
      <rPr>
        <b/>
        <vertAlign val="subscript"/>
        <sz val="12"/>
        <color theme="1"/>
        <rFont val="Calibri"/>
        <family val="2"/>
        <scheme val="minor"/>
      </rPr>
      <t>AL</t>
    </r>
    <r>
      <rPr>
        <b/>
        <sz val="12"/>
        <color theme="1"/>
        <rFont val="Calibri"/>
        <family val="2"/>
        <scheme val="minor"/>
      </rPr>
      <t>retenu</t>
    </r>
  </si>
  <si>
    <r>
      <t xml:space="preserve">nouvelle valeur de </t>
    </r>
    <r>
      <rPr>
        <b/>
        <sz val="16"/>
        <color theme="1"/>
        <rFont val="Calibri"/>
        <family val="2"/>
        <scheme val="minor"/>
      </rPr>
      <t>ε</t>
    </r>
  </si>
  <si>
    <t>analyses dimensionnelles</t>
  </si>
  <si>
    <r>
      <t>Diamètre
des pièces
d</t>
    </r>
    <r>
      <rPr>
        <b/>
        <vertAlign val="subscript"/>
        <sz val="12"/>
        <rFont val="Calibri"/>
        <family val="2"/>
        <scheme val="minor"/>
      </rPr>
      <t>i</t>
    </r>
    <r>
      <rPr>
        <b/>
        <sz val="12"/>
        <rFont val="Calibri"/>
        <family val="2"/>
        <scheme val="minor"/>
      </rPr>
      <t xml:space="preserve">
(en mm)</t>
    </r>
  </si>
  <si>
    <r>
      <t>d</t>
    </r>
    <r>
      <rPr>
        <b/>
        <vertAlign val="subscript"/>
        <sz val="12"/>
        <color theme="1"/>
        <rFont val="Calibri"/>
        <family val="2"/>
        <scheme val="minor"/>
      </rPr>
      <t>1</t>
    </r>
  </si>
  <si>
    <r>
      <t>d</t>
    </r>
    <r>
      <rPr>
        <b/>
        <vertAlign val="subscript"/>
        <sz val="12"/>
        <color theme="1"/>
        <rFont val="Calibri"/>
        <family val="2"/>
        <scheme val="minor"/>
      </rPr>
      <t>2</t>
    </r>
    <r>
      <rPr>
        <sz val="10"/>
        <rFont val="Arial"/>
      </rPr>
      <t/>
    </r>
  </si>
  <si>
    <r>
      <t>d</t>
    </r>
    <r>
      <rPr>
        <b/>
        <vertAlign val="subscript"/>
        <sz val="12"/>
        <color theme="1"/>
        <rFont val="Calibri"/>
        <family val="2"/>
        <scheme val="minor"/>
      </rPr>
      <t>3</t>
    </r>
    <r>
      <rPr>
        <sz val="10"/>
        <rFont val="Arial"/>
      </rPr>
      <t/>
    </r>
  </si>
  <si>
    <r>
      <t>d</t>
    </r>
    <r>
      <rPr>
        <b/>
        <vertAlign val="subscript"/>
        <sz val="12"/>
        <color theme="1"/>
        <rFont val="Calibri"/>
        <family val="2"/>
        <scheme val="minor"/>
      </rPr>
      <t>4</t>
    </r>
    <r>
      <rPr>
        <sz val="10"/>
        <rFont val="Arial"/>
      </rPr>
      <t/>
    </r>
  </si>
  <si>
    <r>
      <t>d</t>
    </r>
    <r>
      <rPr>
        <b/>
        <vertAlign val="subscript"/>
        <sz val="12"/>
        <color theme="1"/>
        <rFont val="Calibri"/>
        <family val="2"/>
        <scheme val="minor"/>
      </rPr>
      <t>5</t>
    </r>
    <r>
      <rPr>
        <sz val="10"/>
        <rFont val="Arial"/>
      </rPr>
      <t/>
    </r>
  </si>
  <si>
    <r>
      <t>d</t>
    </r>
    <r>
      <rPr>
        <b/>
        <vertAlign val="subscript"/>
        <sz val="12"/>
        <color theme="1"/>
        <rFont val="Calibri"/>
        <family val="2"/>
        <scheme val="minor"/>
      </rPr>
      <t>6</t>
    </r>
    <r>
      <rPr>
        <sz val="10"/>
        <rFont val="Arial"/>
      </rPr>
      <t/>
    </r>
  </si>
  <si>
    <r>
      <t>d</t>
    </r>
    <r>
      <rPr>
        <b/>
        <vertAlign val="subscript"/>
        <sz val="12"/>
        <color theme="1"/>
        <rFont val="Calibri"/>
        <family val="2"/>
        <scheme val="minor"/>
      </rPr>
      <t>7</t>
    </r>
    <r>
      <rPr>
        <sz val="10"/>
        <rFont val="Arial"/>
      </rPr>
      <t/>
    </r>
  </si>
  <si>
    <r>
      <t>d</t>
    </r>
    <r>
      <rPr>
        <b/>
        <vertAlign val="subscript"/>
        <sz val="12"/>
        <color theme="1"/>
        <rFont val="Calibri"/>
        <family val="2"/>
        <scheme val="minor"/>
      </rPr>
      <t>8</t>
    </r>
    <r>
      <rPr>
        <sz val="10"/>
        <rFont val="Arial"/>
      </rPr>
      <t/>
    </r>
  </si>
  <si>
    <r>
      <t>d</t>
    </r>
    <r>
      <rPr>
        <b/>
        <vertAlign val="subscript"/>
        <sz val="12"/>
        <color theme="1"/>
        <rFont val="Calibri"/>
        <family val="2"/>
        <scheme val="minor"/>
      </rPr>
      <t xml:space="preserve">1i
</t>
    </r>
    <r>
      <rPr>
        <b/>
        <sz val="12"/>
        <color theme="1"/>
        <rFont val="Calibri"/>
        <family val="2"/>
        <scheme val="minor"/>
      </rPr>
      <t>(en mm)</t>
    </r>
  </si>
  <si>
    <r>
      <t>d</t>
    </r>
    <r>
      <rPr>
        <b/>
        <vertAlign val="subscript"/>
        <sz val="12"/>
        <color theme="1"/>
        <rFont val="Calibri"/>
        <family val="2"/>
        <scheme val="minor"/>
      </rPr>
      <t>11</t>
    </r>
  </si>
  <si>
    <r>
      <t>d</t>
    </r>
    <r>
      <rPr>
        <b/>
        <vertAlign val="subscript"/>
        <sz val="12"/>
        <color theme="1"/>
        <rFont val="Calibri"/>
        <family val="2"/>
        <scheme val="minor"/>
      </rPr>
      <t>12</t>
    </r>
    <r>
      <rPr>
        <sz val="10"/>
        <rFont val="Arial"/>
      </rPr>
      <t/>
    </r>
  </si>
  <si>
    <r>
      <t>d</t>
    </r>
    <r>
      <rPr>
        <b/>
        <vertAlign val="subscript"/>
        <sz val="12"/>
        <color theme="1"/>
        <rFont val="Calibri"/>
        <family val="2"/>
        <scheme val="minor"/>
      </rPr>
      <t>13</t>
    </r>
    <r>
      <rPr>
        <sz val="10"/>
        <rFont val="Arial"/>
      </rPr>
      <t/>
    </r>
  </si>
  <si>
    <r>
      <t>d</t>
    </r>
    <r>
      <rPr>
        <b/>
        <vertAlign val="subscript"/>
        <sz val="12"/>
        <color theme="1"/>
        <rFont val="Calibri"/>
        <family val="2"/>
        <scheme val="minor"/>
      </rPr>
      <t>14</t>
    </r>
    <r>
      <rPr>
        <sz val="10"/>
        <rFont val="Arial"/>
      </rPr>
      <t/>
    </r>
  </si>
  <si>
    <r>
      <t>d</t>
    </r>
    <r>
      <rPr>
        <b/>
        <vertAlign val="subscript"/>
        <sz val="12"/>
        <color theme="1"/>
        <rFont val="Calibri"/>
        <family val="2"/>
        <scheme val="minor"/>
      </rPr>
      <t>15</t>
    </r>
    <r>
      <rPr>
        <sz val="10"/>
        <rFont val="Arial"/>
      </rPr>
      <t/>
    </r>
  </si>
  <si>
    <r>
      <t>d</t>
    </r>
    <r>
      <rPr>
        <b/>
        <vertAlign val="subscript"/>
        <sz val="12"/>
        <color theme="1"/>
        <rFont val="Calibri"/>
        <family val="2"/>
        <scheme val="minor"/>
      </rPr>
      <t>16</t>
    </r>
    <r>
      <rPr>
        <sz val="10"/>
        <rFont val="Arial"/>
      </rPr>
      <t/>
    </r>
  </si>
  <si>
    <r>
      <t>d</t>
    </r>
    <r>
      <rPr>
        <b/>
        <vertAlign val="subscript"/>
        <sz val="12"/>
        <color theme="1"/>
        <rFont val="Calibri"/>
        <family val="2"/>
        <scheme val="minor"/>
      </rPr>
      <t>17</t>
    </r>
    <r>
      <rPr>
        <sz val="10"/>
        <rFont val="Arial"/>
      </rPr>
      <t/>
    </r>
  </si>
  <si>
    <r>
      <t>d</t>
    </r>
    <r>
      <rPr>
        <b/>
        <vertAlign val="subscript"/>
        <sz val="12"/>
        <color theme="1"/>
        <rFont val="Calibri"/>
        <family val="2"/>
        <scheme val="minor"/>
      </rPr>
      <t>18</t>
    </r>
    <r>
      <rPr>
        <sz val="10"/>
        <rFont val="Arial"/>
      </rPr>
      <t/>
    </r>
  </si>
  <si>
    <r>
      <t>Ecarts
d</t>
    </r>
    <r>
      <rPr>
        <b/>
        <vertAlign val="subscript"/>
        <sz val="12"/>
        <color theme="1"/>
        <rFont val="Calibri"/>
        <family val="2"/>
        <scheme val="minor"/>
      </rPr>
      <t>i</t>
    </r>
    <r>
      <rPr>
        <b/>
        <sz val="12"/>
        <color theme="1"/>
        <rFont val="Calibri"/>
        <family val="2"/>
        <scheme val="minor"/>
      </rPr>
      <t>-d</t>
    </r>
    <r>
      <rPr>
        <b/>
        <vertAlign val="subscript"/>
        <sz val="12"/>
        <color theme="1"/>
        <rFont val="Calibri"/>
        <family val="2"/>
        <scheme val="minor"/>
      </rPr>
      <t>1i</t>
    </r>
    <r>
      <rPr>
        <b/>
        <sz val="12"/>
        <color theme="1"/>
        <rFont val="Calibri"/>
        <family val="2"/>
        <scheme val="minor"/>
      </rPr>
      <t xml:space="preserve">
(en mm)</t>
    </r>
  </si>
  <si>
    <r>
      <t>d</t>
    </r>
    <r>
      <rPr>
        <b/>
        <vertAlign val="subscript"/>
        <sz val="12"/>
        <color theme="1"/>
        <rFont val="Calibri"/>
        <family val="2"/>
        <scheme val="minor"/>
      </rPr>
      <t xml:space="preserve">2i
</t>
    </r>
    <r>
      <rPr>
        <b/>
        <sz val="12"/>
        <color theme="1"/>
        <rFont val="Calibri"/>
        <family val="2"/>
        <scheme val="minor"/>
      </rPr>
      <t>(en mm)</t>
    </r>
  </si>
  <si>
    <r>
      <t>d</t>
    </r>
    <r>
      <rPr>
        <b/>
        <vertAlign val="subscript"/>
        <sz val="12"/>
        <color theme="1"/>
        <rFont val="Calibri"/>
        <family val="2"/>
        <scheme val="minor"/>
      </rPr>
      <t>21</t>
    </r>
  </si>
  <si>
    <r>
      <t>d</t>
    </r>
    <r>
      <rPr>
        <b/>
        <vertAlign val="subscript"/>
        <sz val="12"/>
        <color theme="1"/>
        <rFont val="Calibri"/>
        <family val="2"/>
        <scheme val="minor"/>
      </rPr>
      <t>22</t>
    </r>
    <r>
      <rPr>
        <sz val="10"/>
        <rFont val="Arial"/>
      </rPr>
      <t/>
    </r>
  </si>
  <si>
    <r>
      <t>d</t>
    </r>
    <r>
      <rPr>
        <b/>
        <vertAlign val="subscript"/>
        <sz val="12"/>
        <color theme="1"/>
        <rFont val="Calibri"/>
        <family val="2"/>
        <scheme val="minor"/>
      </rPr>
      <t>23</t>
    </r>
    <r>
      <rPr>
        <sz val="10"/>
        <rFont val="Arial"/>
      </rPr>
      <t/>
    </r>
  </si>
  <si>
    <r>
      <t>d</t>
    </r>
    <r>
      <rPr>
        <b/>
        <vertAlign val="subscript"/>
        <sz val="12"/>
        <color theme="1"/>
        <rFont val="Calibri"/>
        <family val="2"/>
        <scheme val="minor"/>
      </rPr>
      <t>24</t>
    </r>
    <r>
      <rPr>
        <sz val="10"/>
        <rFont val="Arial"/>
      </rPr>
      <t/>
    </r>
  </si>
  <si>
    <r>
      <t>d</t>
    </r>
    <r>
      <rPr>
        <b/>
        <vertAlign val="subscript"/>
        <sz val="12"/>
        <color theme="1"/>
        <rFont val="Calibri"/>
        <family val="2"/>
        <scheme val="minor"/>
      </rPr>
      <t>25</t>
    </r>
    <r>
      <rPr>
        <sz val="10"/>
        <rFont val="Arial"/>
      </rPr>
      <t/>
    </r>
  </si>
  <si>
    <r>
      <t>d</t>
    </r>
    <r>
      <rPr>
        <b/>
        <vertAlign val="subscript"/>
        <sz val="12"/>
        <color theme="1"/>
        <rFont val="Calibri"/>
        <family val="2"/>
        <scheme val="minor"/>
      </rPr>
      <t>26</t>
    </r>
    <r>
      <rPr>
        <sz val="10"/>
        <rFont val="Arial"/>
      </rPr>
      <t/>
    </r>
  </si>
  <si>
    <r>
      <t>d</t>
    </r>
    <r>
      <rPr>
        <b/>
        <vertAlign val="subscript"/>
        <sz val="12"/>
        <color theme="1"/>
        <rFont val="Calibri"/>
        <family val="2"/>
        <scheme val="minor"/>
      </rPr>
      <t>27</t>
    </r>
    <r>
      <rPr>
        <sz val="10"/>
        <rFont val="Arial"/>
      </rPr>
      <t/>
    </r>
  </si>
  <si>
    <r>
      <t>d</t>
    </r>
    <r>
      <rPr>
        <b/>
        <vertAlign val="subscript"/>
        <sz val="12"/>
        <color theme="1"/>
        <rFont val="Calibri"/>
        <family val="2"/>
        <scheme val="minor"/>
      </rPr>
      <t>28</t>
    </r>
    <r>
      <rPr>
        <sz val="10"/>
        <rFont val="Arial"/>
      </rPr>
      <t/>
    </r>
  </si>
  <si>
    <r>
      <t>Ecarts
d</t>
    </r>
    <r>
      <rPr>
        <b/>
        <vertAlign val="subscript"/>
        <sz val="12"/>
        <color theme="1"/>
        <rFont val="Calibri"/>
        <family val="2"/>
        <scheme val="minor"/>
      </rPr>
      <t>i</t>
    </r>
    <r>
      <rPr>
        <b/>
        <sz val="12"/>
        <color theme="1"/>
        <rFont val="Calibri"/>
        <family val="2"/>
        <scheme val="minor"/>
      </rPr>
      <t>-d</t>
    </r>
    <r>
      <rPr>
        <b/>
        <vertAlign val="subscript"/>
        <sz val="12"/>
        <color theme="1"/>
        <rFont val="Calibri"/>
        <family val="2"/>
        <scheme val="minor"/>
      </rPr>
      <t>2i</t>
    </r>
    <r>
      <rPr>
        <b/>
        <sz val="12"/>
        <color theme="1"/>
        <rFont val="Calibri"/>
        <family val="2"/>
        <scheme val="minor"/>
      </rPr>
      <t xml:space="preserve">
(en mm)</t>
    </r>
  </si>
  <si>
    <r>
      <t>Ecarts
d</t>
    </r>
    <r>
      <rPr>
        <b/>
        <vertAlign val="subscript"/>
        <sz val="12"/>
        <color theme="1"/>
        <rFont val="Calibri"/>
        <family val="2"/>
        <scheme val="minor"/>
      </rPr>
      <t>(i+1)</t>
    </r>
    <r>
      <rPr>
        <b/>
        <sz val="12"/>
        <color theme="1"/>
        <rFont val="Calibri"/>
        <family val="2"/>
        <scheme val="minor"/>
      </rPr>
      <t>-d</t>
    </r>
    <r>
      <rPr>
        <b/>
        <vertAlign val="subscript"/>
        <sz val="12"/>
        <color theme="1"/>
        <rFont val="Calibri"/>
        <family val="2"/>
        <scheme val="minor"/>
      </rPr>
      <t>2i</t>
    </r>
    <r>
      <rPr>
        <b/>
        <sz val="12"/>
        <color theme="1"/>
        <rFont val="Calibri"/>
        <family val="2"/>
        <scheme val="minor"/>
      </rPr>
      <t xml:space="preserve">
(en mm)</t>
    </r>
  </si>
  <si>
    <t>-</t>
  </si>
  <si>
    <t>ronde</t>
  </si>
  <si>
    <t xml:space="preserve"> ronde</t>
  </si>
  <si>
    <t>« fleur espagnole »</t>
  </si>
  <si>
    <t>cuivrée</t>
  </si>
  <si>
    <t>jaune</t>
  </si>
  <si>
    <r>
      <t xml:space="preserve">jaune
</t>
    </r>
    <r>
      <rPr>
        <sz val="10"/>
        <rFont val="Calibri"/>
        <family val="2"/>
      </rPr>
      <t xml:space="preserve">(anneau extérieur)
et
</t>
    </r>
    <r>
      <rPr>
        <b/>
        <sz val="10"/>
        <rFont val="Calibri"/>
        <family val="2"/>
      </rPr>
      <t xml:space="preserve">blanche
</t>
    </r>
    <r>
      <rPr>
        <sz val="10"/>
        <rFont val="Calibri"/>
        <family val="2"/>
      </rPr>
      <t>(partie centrale)</t>
    </r>
  </si>
  <si>
    <r>
      <t xml:space="preserve">blanche
</t>
    </r>
    <r>
      <rPr>
        <sz val="10"/>
        <rFont val="Calibri"/>
        <family val="2"/>
      </rPr>
      <t xml:space="preserve">(anneau extérieur) et
</t>
    </r>
    <r>
      <rPr>
        <b/>
        <sz val="10"/>
        <rFont val="Calibri"/>
        <family val="2"/>
      </rPr>
      <t xml:space="preserve">jaune
</t>
    </r>
    <r>
      <rPr>
        <sz val="10"/>
        <rFont val="Calibri"/>
        <family val="2"/>
      </rPr>
      <t>(partie centrale)</t>
    </r>
  </si>
  <si>
    <t>acier
cuivré</t>
  </si>
  <si>
    <t>alliage
nordique</t>
  </si>
  <si>
    <r>
      <t xml:space="preserve">laiton de nickel
</t>
    </r>
    <r>
      <rPr>
        <sz val="10"/>
        <rFont val="Calibri"/>
        <family val="2"/>
      </rPr>
      <t xml:space="preserve">(anneau extérieur)
et
</t>
    </r>
    <r>
      <rPr>
        <b/>
        <sz val="10"/>
        <rFont val="Calibri"/>
        <family val="2"/>
      </rPr>
      <t xml:space="preserve">trois couches : cupronickel,
nickel,
cupronickel
</t>
    </r>
    <r>
      <rPr>
        <sz val="10"/>
        <rFont val="Calibri"/>
        <family val="2"/>
      </rPr>
      <t>(partie centrale)</t>
    </r>
  </si>
  <si>
    <r>
      <t xml:space="preserve">cupronickel
</t>
    </r>
    <r>
      <rPr>
        <sz val="10"/>
        <rFont val="Calibri"/>
        <family val="2"/>
      </rPr>
      <t xml:space="preserve">(anneau extérieur) et
</t>
    </r>
    <r>
      <rPr>
        <b/>
        <sz val="10"/>
        <rFont val="Calibri"/>
        <family val="2"/>
      </rPr>
      <t xml:space="preserve">trois couches :
laiton de nickel,
nickel,
laiton de nickel
</t>
    </r>
    <r>
      <rPr>
        <sz val="10"/>
        <rFont val="Calibri"/>
        <family val="2"/>
      </rPr>
      <t>(partie centrale)</t>
    </r>
  </si>
  <si>
    <t>lisse</t>
  </si>
  <si>
    <t>lisse
avec sillon</t>
  </si>
  <si>
    <t>cannelures épaisses
(tranche
à festons)</t>
  </si>
  <si>
    <t>unie</t>
  </si>
  <si>
    <t>cannelures épaisses (tranche 
à festons)</t>
  </si>
  <si>
    <t>alternance de
parties lisses et
de parties cannelées</t>
  </si>
  <si>
    <t>gravure sur cannelures fines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</si>
</sst>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0.000"/>
  </numFmts>
  <fonts count="20" x14ac:knownFonts="1">
    <font>
      <sz val="10"/>
      <name val="Arial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2"/>
      <name val="Calibri"/>
      <family val="2"/>
      <scheme val="minor"/>
    </font>
    <font>
      <b/>
      <sz val="16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Trebuchet MS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vertAlign val="subscript"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vertAlign val="subscript"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6"/>
      <color theme="1"/>
      <name val="Calibri"/>
      <family val="2"/>
    </font>
    <font>
      <b/>
      <vertAlign val="subscript"/>
      <sz val="12"/>
      <name val="Calibri"/>
      <family val="2"/>
      <scheme val="minor"/>
    </font>
    <font>
      <sz val="10"/>
      <name val="Calibri"/>
      <family val="2"/>
    </font>
    <font>
      <b/>
      <sz val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/>
    <xf numFmtId="0" fontId="3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164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0" fontId="2" fillId="0" borderId="0" xfId="0" applyNumberFormat="1" applyFont="1" applyAlignment="1">
      <alignment horizontal="center" vertical="center" wrapText="1"/>
    </xf>
    <xf numFmtId="10" fontId="2" fillId="0" borderId="0" xfId="0" applyNumberFormat="1" applyFont="1" applyAlignment="1">
      <alignment horizontal="center" vertical="center"/>
    </xf>
    <xf numFmtId="2" fontId="1" fillId="0" borderId="3" xfId="0" applyNumberFormat="1" applyFont="1" applyBorder="1" applyAlignment="1">
      <alignment horizontal="center" vertical="center" wrapText="1"/>
    </xf>
    <xf numFmtId="2" fontId="4" fillId="0" borderId="3" xfId="0" applyNumberFormat="1" applyFont="1" applyBorder="1" applyAlignment="1">
      <alignment horizontal="center" vertical="center" wrapText="1"/>
    </xf>
    <xf numFmtId="0" fontId="6" fillId="0" borderId="0" xfId="0" applyFont="1"/>
    <xf numFmtId="0" fontId="2" fillId="0" borderId="3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0" fontId="6" fillId="0" borderId="3" xfId="0" applyFont="1" applyBorder="1"/>
    <xf numFmtId="2" fontId="6" fillId="0" borderId="3" xfId="0" applyNumberFormat="1" applyFont="1" applyBorder="1" applyAlignment="1">
      <alignment horizontal="center" vertical="center"/>
    </xf>
    <xf numFmtId="2" fontId="6" fillId="0" borderId="0" xfId="0" applyNumberFormat="1" applyFont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2" fontId="13" fillId="0" borderId="3" xfId="0" applyNumberFormat="1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65" fontId="13" fillId="0" borderId="3" xfId="0" applyNumberFormat="1" applyFont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/>
    </xf>
    <xf numFmtId="165" fontId="13" fillId="2" borderId="3" xfId="0" applyNumberFormat="1" applyFont="1" applyFill="1" applyBorder="1" applyAlignment="1">
      <alignment horizontal="center" vertical="center"/>
    </xf>
    <xf numFmtId="2" fontId="13" fillId="2" borderId="3" xfId="0" applyNumberFormat="1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2" fontId="11" fillId="2" borderId="3" xfId="0" applyNumberFormat="1" applyFont="1" applyFill="1" applyBorder="1" applyAlignment="1">
      <alignment horizontal="center" vertical="center"/>
    </xf>
    <xf numFmtId="4" fontId="1" fillId="0" borderId="3" xfId="0" applyNumberFormat="1" applyFont="1" applyBorder="1" applyAlignment="1">
      <alignment horizontal="center" vertical="center" wrapText="1"/>
    </xf>
    <xf numFmtId="2" fontId="8" fillId="0" borderId="3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textRotation="90" wrapText="1"/>
    </xf>
    <xf numFmtId="0" fontId="5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M41"/>
  <sheetViews>
    <sheetView tabSelected="1" workbookViewId="0">
      <selection activeCell="B2" sqref="B2:K2"/>
    </sheetView>
  </sheetViews>
  <sheetFormatPr baseColWidth="10" defaultRowHeight="12.75" x14ac:dyDescent="0.2"/>
  <cols>
    <col min="1" max="1" width="2.28515625" style="1" customWidth="1"/>
    <col min="2" max="2" width="4.7109375" style="1" customWidth="1"/>
    <col min="3" max="3" width="11.42578125" style="1" customWidth="1"/>
    <col min="4" max="7" width="12.7109375" style="1" customWidth="1"/>
    <col min="8" max="8" width="19.7109375" style="1" customWidth="1"/>
    <col min="9" max="9" width="12.7109375" style="1" customWidth="1"/>
    <col min="10" max="11" width="19.7109375" style="1" customWidth="1"/>
    <col min="12" max="12" width="11.42578125" style="1"/>
    <col min="13" max="13" width="11.7109375" style="1" bestFit="1" customWidth="1"/>
    <col min="14" max="16384" width="11.42578125" style="1"/>
  </cols>
  <sheetData>
    <row r="1" spans="2:11" ht="11.25" customHeight="1" x14ac:dyDescent="0.2"/>
    <row r="2" spans="2:11" ht="28.5" customHeight="1" x14ac:dyDescent="0.2">
      <c r="B2" s="41" t="s">
        <v>20</v>
      </c>
      <c r="C2" s="41"/>
      <c r="D2" s="41"/>
      <c r="E2" s="41"/>
      <c r="F2" s="41"/>
      <c r="G2" s="41"/>
      <c r="H2" s="41"/>
      <c r="I2" s="41"/>
      <c r="J2" s="41"/>
      <c r="K2" s="41"/>
    </row>
    <row r="3" spans="2:11" ht="30.75" customHeight="1" x14ac:dyDescent="0.2">
      <c r="B3" s="35" t="s">
        <v>9</v>
      </c>
      <c r="C3" s="36"/>
      <c r="D3" s="39" t="s">
        <v>8</v>
      </c>
      <c r="E3" s="39"/>
      <c r="F3" s="39"/>
      <c r="G3" s="39"/>
      <c r="H3" s="39"/>
      <c r="I3" s="39"/>
      <c r="J3" s="39"/>
      <c r="K3" s="39"/>
    </row>
    <row r="4" spans="2:11" ht="23.25" customHeight="1" x14ac:dyDescent="0.2">
      <c r="B4" s="37"/>
      <c r="C4" s="38"/>
      <c r="D4" s="9">
        <v>0.01</v>
      </c>
      <c r="E4" s="9">
        <v>0.02</v>
      </c>
      <c r="F4" s="9">
        <v>0.05</v>
      </c>
      <c r="G4" s="9">
        <v>0.1</v>
      </c>
      <c r="H4" s="9">
        <v>0.2</v>
      </c>
      <c r="I4" s="9">
        <v>0.5</v>
      </c>
      <c r="J4" s="9">
        <v>1</v>
      </c>
      <c r="K4" s="9">
        <v>2</v>
      </c>
    </row>
    <row r="5" spans="2:11" ht="37.5" customHeight="1" x14ac:dyDescent="0.2">
      <c r="B5" s="40" t="s">
        <v>0</v>
      </c>
      <c r="C5" s="2" t="s">
        <v>1</v>
      </c>
      <c r="D5" s="10"/>
      <c r="E5" s="10"/>
      <c r="F5" s="10"/>
      <c r="G5" s="10"/>
      <c r="H5" s="10"/>
      <c r="I5" s="10"/>
      <c r="J5" s="10"/>
      <c r="K5" s="10"/>
    </row>
    <row r="6" spans="2:11" ht="37.5" customHeight="1" x14ac:dyDescent="0.2">
      <c r="B6" s="40"/>
      <c r="C6" s="2" t="s">
        <v>2</v>
      </c>
      <c r="D6" s="10"/>
      <c r="E6" s="10"/>
      <c r="F6" s="10"/>
      <c r="G6" s="10"/>
      <c r="H6" s="10"/>
      <c r="I6" s="10"/>
      <c r="J6" s="10"/>
      <c r="K6" s="10"/>
    </row>
    <row r="7" spans="2:11" ht="37.5" customHeight="1" x14ac:dyDescent="0.2">
      <c r="B7" s="40"/>
      <c r="C7" s="2" t="s">
        <v>3</v>
      </c>
      <c r="D7" s="10"/>
      <c r="E7" s="10"/>
      <c r="F7" s="10"/>
      <c r="G7" s="10"/>
      <c r="H7" s="10"/>
      <c r="I7" s="10"/>
      <c r="J7" s="10"/>
      <c r="K7" s="10"/>
    </row>
    <row r="8" spans="2:11" ht="22.5" customHeight="1" x14ac:dyDescent="0.2">
      <c r="B8" s="40"/>
      <c r="C8" s="2" t="s">
        <v>4</v>
      </c>
      <c r="D8" s="2" t="s">
        <v>66</v>
      </c>
      <c r="E8" s="2" t="s">
        <v>66</v>
      </c>
      <c r="F8" s="2" t="s">
        <v>66</v>
      </c>
      <c r="G8" s="2" t="s">
        <v>67</v>
      </c>
      <c r="H8" s="2" t="s">
        <v>68</v>
      </c>
      <c r="I8" s="2" t="s">
        <v>66</v>
      </c>
      <c r="J8" s="2" t="s">
        <v>66</v>
      </c>
      <c r="K8" s="2" t="s">
        <v>66</v>
      </c>
    </row>
    <row r="9" spans="2:11" ht="84.75" customHeight="1" x14ac:dyDescent="0.2">
      <c r="B9" s="40"/>
      <c r="C9" s="2" t="s">
        <v>5</v>
      </c>
      <c r="D9" s="2" t="s">
        <v>69</v>
      </c>
      <c r="E9" s="2" t="s">
        <v>69</v>
      </c>
      <c r="F9" s="2" t="s">
        <v>69</v>
      </c>
      <c r="G9" s="2" t="s">
        <v>70</v>
      </c>
      <c r="H9" s="2" t="s">
        <v>70</v>
      </c>
      <c r="I9" s="2" t="s">
        <v>70</v>
      </c>
      <c r="J9" s="2" t="s">
        <v>71</v>
      </c>
      <c r="K9" s="2" t="s">
        <v>72</v>
      </c>
    </row>
    <row r="10" spans="2:11" ht="130.5" customHeight="1" x14ac:dyDescent="0.2">
      <c r="B10" s="40"/>
      <c r="C10" s="2" t="s">
        <v>6</v>
      </c>
      <c r="D10" s="2" t="s">
        <v>73</v>
      </c>
      <c r="E10" s="2" t="s">
        <v>73</v>
      </c>
      <c r="F10" s="2" t="s">
        <v>73</v>
      </c>
      <c r="G10" s="2" t="s">
        <v>74</v>
      </c>
      <c r="H10" s="2" t="s">
        <v>74</v>
      </c>
      <c r="I10" s="2" t="s">
        <v>74</v>
      </c>
      <c r="J10" s="2" t="s">
        <v>75</v>
      </c>
      <c r="K10" s="2" t="s">
        <v>76</v>
      </c>
    </row>
    <row r="11" spans="2:11" ht="65.25" customHeight="1" x14ac:dyDescent="0.2">
      <c r="B11" s="40"/>
      <c r="C11" s="2" t="s">
        <v>7</v>
      </c>
      <c r="D11" s="2" t="s">
        <v>77</v>
      </c>
      <c r="E11" s="2" t="s">
        <v>78</v>
      </c>
      <c r="F11" s="2" t="s">
        <v>77</v>
      </c>
      <c r="G11" s="2" t="s">
        <v>79</v>
      </c>
      <c r="H11" s="2" t="s">
        <v>80</v>
      </c>
      <c r="I11" s="2" t="s">
        <v>81</v>
      </c>
      <c r="J11" s="2" t="s">
        <v>82</v>
      </c>
      <c r="K11" s="2" t="s">
        <v>83</v>
      </c>
    </row>
    <row r="12" spans="2:11" ht="12.75" customHeight="1" x14ac:dyDescent="0.2">
      <c r="D12" s="3"/>
      <c r="E12" s="3"/>
      <c r="F12" s="3"/>
      <c r="G12" s="3"/>
      <c r="H12" s="3"/>
      <c r="I12" s="3"/>
      <c r="J12" s="3"/>
      <c r="K12" s="3"/>
    </row>
    <row r="13" spans="2:11" ht="12.75" customHeight="1" x14ac:dyDescent="0.2"/>
    <row r="14" spans="2:11" ht="12.75" customHeight="1" x14ac:dyDescent="0.2"/>
    <row r="15" spans="2:11" ht="12.75" customHeight="1" x14ac:dyDescent="0.2"/>
    <row r="16" spans="2:11" ht="12.75" customHeight="1" x14ac:dyDescent="0.2"/>
    <row r="17" spans="3:11" ht="12.75" customHeight="1" x14ac:dyDescent="0.2"/>
    <row r="18" spans="3:11" ht="12.75" customHeight="1" x14ac:dyDescent="0.2">
      <c r="D18" s="4"/>
      <c r="E18" s="4"/>
      <c r="F18" s="4"/>
      <c r="G18" s="4"/>
      <c r="H18" s="4"/>
      <c r="I18" s="4"/>
      <c r="J18" s="4"/>
      <c r="K18" s="4"/>
    </row>
    <row r="19" spans="3:11" ht="12.75" customHeight="1" x14ac:dyDescent="0.2">
      <c r="C19" s="5"/>
      <c r="D19" s="6"/>
      <c r="E19" s="6"/>
      <c r="F19" s="6"/>
      <c r="G19" s="6"/>
      <c r="H19" s="6"/>
      <c r="I19" s="6"/>
      <c r="J19" s="6"/>
      <c r="K19" s="6"/>
    </row>
    <row r="20" spans="3:11" ht="12.75" customHeight="1" x14ac:dyDescent="0.2">
      <c r="C20" s="5"/>
      <c r="D20" s="6"/>
      <c r="E20" s="6"/>
      <c r="F20" s="6"/>
      <c r="G20" s="6"/>
      <c r="H20" s="6"/>
      <c r="I20" s="6"/>
      <c r="J20" s="6"/>
      <c r="K20" s="6"/>
    </row>
    <row r="21" spans="3:11" ht="12.75" customHeight="1" x14ac:dyDescent="0.2">
      <c r="C21" s="5"/>
      <c r="D21" s="6"/>
      <c r="E21" s="7"/>
      <c r="F21" s="7"/>
      <c r="G21" s="7"/>
      <c r="H21" s="7"/>
      <c r="I21" s="7"/>
      <c r="J21" s="7"/>
      <c r="K21" s="7"/>
    </row>
    <row r="22" spans="3:11" ht="12.75" customHeight="1" x14ac:dyDescent="0.2">
      <c r="C22" s="5"/>
      <c r="D22" s="6"/>
      <c r="E22" s="6"/>
      <c r="F22" s="6"/>
      <c r="G22" s="6"/>
      <c r="H22" s="6"/>
      <c r="I22" s="6"/>
      <c r="J22" s="6"/>
      <c r="K22" s="6"/>
    </row>
    <row r="23" spans="3:11" ht="12.75" customHeight="1" x14ac:dyDescent="0.2">
      <c r="C23" s="5"/>
      <c r="D23" s="6"/>
      <c r="E23" s="6"/>
      <c r="F23" s="6"/>
      <c r="G23" s="6"/>
      <c r="H23" s="6"/>
      <c r="I23" s="6"/>
      <c r="J23" s="6"/>
      <c r="K23" s="6"/>
    </row>
    <row r="24" spans="3:11" ht="12.75" customHeight="1" x14ac:dyDescent="0.2">
      <c r="C24" s="5"/>
      <c r="D24" s="6"/>
      <c r="E24" s="6"/>
      <c r="F24" s="6"/>
      <c r="G24" s="6"/>
      <c r="H24" s="6"/>
      <c r="I24" s="6"/>
      <c r="J24" s="6"/>
      <c r="K24" s="6"/>
    </row>
    <row r="25" spans="3:11" ht="12.75" customHeight="1" x14ac:dyDescent="0.2">
      <c r="D25" s="4"/>
      <c r="E25" s="4"/>
      <c r="F25" s="4"/>
      <c r="G25" s="4"/>
      <c r="H25" s="4"/>
      <c r="I25" s="4"/>
      <c r="J25" s="4"/>
      <c r="K25" s="4"/>
    </row>
    <row r="26" spans="3:11" ht="12.75" customHeight="1" x14ac:dyDescent="0.2">
      <c r="C26" s="5"/>
      <c r="D26" s="6"/>
      <c r="E26" s="6"/>
      <c r="F26" s="6"/>
      <c r="G26" s="6"/>
      <c r="H26" s="6"/>
      <c r="I26" s="6"/>
      <c r="J26" s="6"/>
      <c r="K26" s="6"/>
    </row>
    <row r="27" spans="3:11" ht="12.75" customHeight="1" x14ac:dyDescent="0.2">
      <c r="C27" s="5"/>
      <c r="D27" s="6"/>
      <c r="E27" s="6"/>
      <c r="F27" s="6"/>
      <c r="G27" s="6"/>
      <c r="H27" s="6"/>
      <c r="I27" s="6"/>
      <c r="J27" s="6"/>
      <c r="K27" s="6"/>
    </row>
    <row r="28" spans="3:11" ht="12.75" customHeight="1" x14ac:dyDescent="0.2">
      <c r="C28" s="5"/>
      <c r="D28" s="6"/>
      <c r="E28" s="6"/>
      <c r="F28" s="6"/>
      <c r="G28" s="6"/>
      <c r="H28" s="6"/>
      <c r="I28" s="6"/>
      <c r="J28" s="6"/>
      <c r="K28" s="6"/>
    </row>
    <row r="29" spans="3:11" ht="12.75" customHeight="1" x14ac:dyDescent="0.2">
      <c r="C29" s="5"/>
      <c r="D29" s="6"/>
      <c r="E29" s="7"/>
      <c r="F29" s="7"/>
      <c r="G29" s="7"/>
      <c r="H29" s="7"/>
      <c r="I29" s="7"/>
      <c r="J29" s="7"/>
      <c r="K29" s="7"/>
    </row>
    <row r="30" spans="3:11" ht="12.75" customHeight="1" x14ac:dyDescent="0.2">
      <c r="C30" s="5"/>
      <c r="D30" s="6"/>
      <c r="E30" s="6"/>
      <c r="F30" s="6"/>
      <c r="G30" s="6"/>
      <c r="H30" s="6"/>
      <c r="I30" s="6"/>
      <c r="J30" s="6"/>
      <c r="K30" s="6"/>
    </row>
    <row r="31" spans="3:11" ht="12.75" customHeight="1" x14ac:dyDescent="0.2"/>
    <row r="32" spans="3:11" ht="12.75" customHeight="1" x14ac:dyDescent="0.2">
      <c r="D32" s="4"/>
      <c r="E32" s="4"/>
      <c r="F32" s="4"/>
      <c r="G32" s="4"/>
      <c r="H32" s="4"/>
      <c r="I32" s="4"/>
      <c r="J32" s="4"/>
      <c r="K32" s="4"/>
    </row>
    <row r="33" spans="3:13" ht="12.75" customHeight="1" x14ac:dyDescent="0.2">
      <c r="C33" s="5"/>
      <c r="D33" s="6"/>
      <c r="E33" s="6"/>
      <c r="F33" s="6"/>
      <c r="G33" s="6"/>
      <c r="H33" s="6"/>
      <c r="I33" s="6"/>
      <c r="J33" s="6"/>
      <c r="K33" s="6"/>
    </row>
    <row r="34" spans="3:13" ht="12.75" customHeight="1" x14ac:dyDescent="0.2">
      <c r="C34" s="5"/>
      <c r="D34" s="6"/>
      <c r="E34" s="6"/>
      <c r="F34" s="6"/>
      <c r="G34" s="6"/>
      <c r="H34" s="6"/>
      <c r="I34" s="6"/>
      <c r="J34" s="6"/>
      <c r="K34" s="6"/>
    </row>
    <row r="35" spans="3:13" ht="12.75" customHeight="1" x14ac:dyDescent="0.2">
      <c r="C35" s="5"/>
      <c r="D35" s="6"/>
      <c r="E35" s="6"/>
      <c r="F35" s="6"/>
      <c r="G35" s="6"/>
      <c r="H35" s="6"/>
      <c r="I35" s="6"/>
      <c r="J35" s="6"/>
      <c r="K35" s="6"/>
    </row>
    <row r="36" spans="3:13" ht="12.75" customHeight="1" x14ac:dyDescent="0.2">
      <c r="C36" s="5"/>
      <c r="D36" s="6"/>
      <c r="E36" s="6"/>
      <c r="F36" s="6"/>
      <c r="G36" s="6"/>
      <c r="H36" s="6"/>
      <c r="I36" s="6"/>
      <c r="J36" s="6"/>
      <c r="K36" s="6"/>
      <c r="M36" s="6"/>
    </row>
    <row r="37" spans="3:13" ht="12.75" customHeight="1" x14ac:dyDescent="0.2">
      <c r="C37" s="5"/>
      <c r="E37" s="8"/>
      <c r="F37" s="8"/>
      <c r="G37" s="8"/>
      <c r="H37" s="8"/>
      <c r="I37" s="8"/>
      <c r="J37" s="8"/>
      <c r="K37" s="8"/>
    </row>
    <row r="38" spans="3:13" ht="12.75" customHeight="1" x14ac:dyDescent="0.2"/>
    <row r="39" spans="3:13" ht="12.75" customHeight="1" x14ac:dyDescent="0.2"/>
    <row r="40" spans="3:13" ht="12.75" customHeight="1" x14ac:dyDescent="0.2"/>
    <row r="41" spans="3:13" ht="12.75" customHeight="1" x14ac:dyDescent="0.2"/>
  </sheetData>
  <mergeCells count="4">
    <mergeCell ref="B3:C4"/>
    <mergeCell ref="D3:K3"/>
    <mergeCell ref="B5:B11"/>
    <mergeCell ref="B2:K2"/>
  </mergeCells>
  <printOptions horizontalCentered="1" verticalCentered="1"/>
  <pageMargins left="0.39370078740157483" right="0.39370078740157483" top="0.59055118110236227" bottom="0.59055118110236227" header="0.51181102362204722" footer="0.51181102362204722"/>
  <pageSetup paperSize="9" orientation="landscape" horizontalDpi="4294967293" vertic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95731B-CB12-46F2-AC12-016AE59E3DA6}">
  <dimension ref="B1:L22"/>
  <sheetViews>
    <sheetView workbookViewId="0">
      <selection activeCell="J9" sqref="J9"/>
    </sheetView>
  </sheetViews>
  <sheetFormatPr baseColWidth="10" defaultRowHeight="12.75" x14ac:dyDescent="0.2"/>
  <cols>
    <col min="1" max="1" width="2.85546875" style="11" customWidth="1"/>
    <col min="2" max="2" width="13" style="11" customWidth="1"/>
    <col min="3" max="11" width="11.42578125" style="11"/>
    <col min="12" max="12" width="11.7109375" style="11" bestFit="1" customWidth="1"/>
    <col min="13" max="16384" width="11.42578125" style="11"/>
  </cols>
  <sheetData>
    <row r="1" spans="2:12" ht="10.5" customHeight="1" x14ac:dyDescent="0.2"/>
    <row r="2" spans="2:12" ht="21" x14ac:dyDescent="0.2">
      <c r="B2" s="42" t="s">
        <v>10</v>
      </c>
      <c r="C2" s="42"/>
      <c r="D2" s="42"/>
      <c r="E2" s="42"/>
      <c r="F2" s="42"/>
      <c r="G2" s="42"/>
      <c r="H2" s="42"/>
      <c r="I2" s="42"/>
      <c r="J2" s="42"/>
    </row>
    <row r="3" spans="2:12" ht="10.5" customHeight="1" x14ac:dyDescent="0.2"/>
    <row r="4" spans="2:12" ht="15.75" x14ac:dyDescent="0.2">
      <c r="B4" s="43" t="s">
        <v>11</v>
      </c>
      <c r="C4" s="43"/>
      <c r="D4" s="43"/>
      <c r="E4" s="43"/>
      <c r="F4" s="43"/>
      <c r="G4" s="43"/>
      <c r="H4" s="43"/>
      <c r="I4" s="43"/>
      <c r="J4" s="43"/>
    </row>
    <row r="5" spans="2:12" ht="10.5" customHeight="1" x14ac:dyDescent="0.2"/>
    <row r="6" spans="2:12" ht="15.75" x14ac:dyDescent="0.2">
      <c r="B6" s="44" t="s">
        <v>12</v>
      </c>
      <c r="C6" s="45"/>
      <c r="D6" s="45"/>
      <c r="E6" s="45"/>
      <c r="F6" s="45"/>
      <c r="G6" s="45"/>
      <c r="H6" s="45"/>
      <c r="I6" s="45"/>
      <c r="J6" s="46"/>
    </row>
    <row r="7" spans="2:12" ht="25.5" x14ac:dyDescent="0.2">
      <c r="B7" s="2" t="s">
        <v>13</v>
      </c>
      <c r="C7" s="9">
        <f>caracteristiques_pieces!D4</f>
        <v>0.01</v>
      </c>
      <c r="D7" s="9">
        <f>caracteristiques_pieces!E4</f>
        <v>0.02</v>
      </c>
      <c r="E7" s="9">
        <f>caracteristiques_pieces!F4</f>
        <v>0.05</v>
      </c>
      <c r="F7" s="9">
        <f>caracteristiques_pieces!G4</f>
        <v>0.1</v>
      </c>
      <c r="G7" s="9">
        <f>caracteristiques_pieces!H4</f>
        <v>0.2</v>
      </c>
      <c r="H7" s="9">
        <f>caracteristiques_pieces!I4</f>
        <v>0.5</v>
      </c>
      <c r="I7" s="9">
        <f>caracteristiques_pieces!J4</f>
        <v>1</v>
      </c>
      <c r="J7" s="9">
        <f>caracteristiques_pieces!K4</f>
        <v>2</v>
      </c>
    </row>
    <row r="8" spans="2:12" ht="25.5" x14ac:dyDescent="0.2">
      <c r="B8" s="2" t="s">
        <v>1</v>
      </c>
      <c r="C8" s="10"/>
      <c r="D8" s="10"/>
      <c r="E8" s="10"/>
      <c r="F8" s="10"/>
      <c r="G8" s="10"/>
      <c r="H8" s="10"/>
      <c r="I8" s="10"/>
      <c r="J8" s="10"/>
    </row>
    <row r="9" spans="2:12" ht="25.5" x14ac:dyDescent="0.2">
      <c r="B9" s="2" t="s">
        <v>14</v>
      </c>
      <c r="C9" s="12"/>
      <c r="D9" s="12">
        <f>D8-C8</f>
        <v>0</v>
      </c>
      <c r="E9" s="12">
        <f t="shared" ref="E9:J9" si="0">E8-D8</f>
        <v>0</v>
      </c>
      <c r="F9" s="12">
        <f t="shared" si="0"/>
        <v>0</v>
      </c>
      <c r="G9" s="12">
        <f t="shared" si="0"/>
        <v>0</v>
      </c>
      <c r="H9" s="12">
        <f t="shared" si="0"/>
        <v>0</v>
      </c>
      <c r="I9" s="12">
        <f t="shared" si="0"/>
        <v>0</v>
      </c>
      <c r="J9" s="12">
        <f t="shared" si="0"/>
        <v>0</v>
      </c>
      <c r="L9" s="13"/>
    </row>
    <row r="10" spans="2:12" ht="25.5" x14ac:dyDescent="0.2">
      <c r="B10" s="2" t="s">
        <v>15</v>
      </c>
      <c r="C10" s="12"/>
      <c r="D10" s="14" t="e">
        <f>100*(D8-C8)/C8</f>
        <v>#DIV/0!</v>
      </c>
      <c r="E10" s="14" t="e">
        <f t="shared" ref="E10:J10" si="1">100*(E8-D8)/D8</f>
        <v>#DIV/0!</v>
      </c>
      <c r="F10" s="14" t="e">
        <f t="shared" si="1"/>
        <v>#DIV/0!</v>
      </c>
      <c r="G10" s="14" t="e">
        <f t="shared" si="1"/>
        <v>#DIV/0!</v>
      </c>
      <c r="H10" s="14" t="e">
        <f t="shared" si="1"/>
        <v>#DIV/0!</v>
      </c>
      <c r="I10" s="14" t="e">
        <f t="shared" si="1"/>
        <v>#DIV/0!</v>
      </c>
      <c r="J10" s="14" t="e">
        <f t="shared" si="1"/>
        <v>#DIV/0!</v>
      </c>
    </row>
    <row r="11" spans="2:12" ht="10.5" customHeight="1" x14ac:dyDescent="0.2">
      <c r="B11" s="5"/>
      <c r="C11" s="6"/>
      <c r="D11" s="6"/>
      <c r="E11" s="6"/>
      <c r="F11" s="6"/>
      <c r="G11" s="6"/>
      <c r="H11" s="6"/>
      <c r="I11" s="6"/>
      <c r="J11" s="6"/>
    </row>
    <row r="12" spans="2:12" ht="15.75" x14ac:dyDescent="0.2">
      <c r="B12" s="47" t="s">
        <v>16</v>
      </c>
      <c r="C12" s="47"/>
      <c r="D12" s="47"/>
      <c r="E12" s="47"/>
      <c r="F12" s="47"/>
      <c r="G12" s="47"/>
      <c r="H12" s="47"/>
      <c r="I12" s="47"/>
      <c r="J12" s="47"/>
    </row>
    <row r="13" spans="2:12" ht="25.5" x14ac:dyDescent="0.2">
      <c r="B13" s="2" t="s">
        <v>17</v>
      </c>
      <c r="C13" s="9">
        <f>caracteristiques_pieces!D4</f>
        <v>0.01</v>
      </c>
      <c r="D13" s="9">
        <f>caracteristiques_pieces!E4</f>
        <v>0.02</v>
      </c>
      <c r="E13" s="9">
        <f>caracteristiques_pieces!F4</f>
        <v>0.05</v>
      </c>
      <c r="F13" s="9">
        <f>caracteristiques_pieces!G4</f>
        <v>0.1</v>
      </c>
      <c r="G13" s="9">
        <f>caracteristiques_pieces!H4</f>
        <v>0.2</v>
      </c>
      <c r="H13" s="9">
        <f>caracteristiques_pieces!I4</f>
        <v>0.5</v>
      </c>
      <c r="I13" s="9">
        <f>caracteristiques_pieces!J4</f>
        <v>1</v>
      </c>
      <c r="J13" s="9">
        <f>caracteristiques_pieces!K4</f>
        <v>2</v>
      </c>
    </row>
    <row r="14" spans="2:12" ht="25.5" x14ac:dyDescent="0.2">
      <c r="B14" s="2" t="s">
        <v>2</v>
      </c>
      <c r="C14" s="9"/>
      <c r="D14" s="9"/>
      <c r="E14" s="9"/>
      <c r="F14" s="9"/>
      <c r="G14" s="9"/>
      <c r="H14" s="9"/>
      <c r="I14" s="9"/>
      <c r="J14" s="9"/>
    </row>
    <row r="15" spans="2:12" ht="25.5" x14ac:dyDescent="0.2">
      <c r="B15" s="2" t="s">
        <v>14</v>
      </c>
      <c r="C15" s="12"/>
      <c r="D15" s="12">
        <f>D14-C14</f>
        <v>0</v>
      </c>
      <c r="E15" s="12">
        <f t="shared" ref="E15:J15" si="2">E14-D14</f>
        <v>0</v>
      </c>
      <c r="F15" s="12">
        <f t="shared" si="2"/>
        <v>0</v>
      </c>
      <c r="G15" s="12">
        <f t="shared" si="2"/>
        <v>0</v>
      </c>
      <c r="H15" s="12">
        <f t="shared" si="2"/>
        <v>0</v>
      </c>
      <c r="I15" s="12">
        <f t="shared" si="2"/>
        <v>0</v>
      </c>
      <c r="J15" s="12">
        <f t="shared" si="2"/>
        <v>0</v>
      </c>
    </row>
    <row r="16" spans="2:12" ht="25.5" x14ac:dyDescent="0.2">
      <c r="B16" s="2" t="s">
        <v>15</v>
      </c>
      <c r="C16" s="12"/>
      <c r="D16" s="14" t="e">
        <f>100*(D14-C14)/C14</f>
        <v>#DIV/0!</v>
      </c>
      <c r="E16" s="14" t="e">
        <f t="shared" ref="E16:J16" si="3">100*(E14-D14)/D14</f>
        <v>#DIV/0!</v>
      </c>
      <c r="F16" s="14" t="e">
        <f t="shared" si="3"/>
        <v>#DIV/0!</v>
      </c>
      <c r="G16" s="14" t="e">
        <f t="shared" si="3"/>
        <v>#DIV/0!</v>
      </c>
      <c r="H16" s="14" t="e">
        <f t="shared" si="3"/>
        <v>#DIV/0!</v>
      </c>
      <c r="I16" s="14" t="e">
        <f t="shared" si="3"/>
        <v>#DIV/0!</v>
      </c>
      <c r="J16" s="14" t="e">
        <f t="shared" si="3"/>
        <v>#DIV/0!</v>
      </c>
    </row>
    <row r="17" spans="2:12" ht="10.5" customHeight="1" x14ac:dyDescent="0.2">
      <c r="B17" s="5"/>
      <c r="C17" s="6"/>
      <c r="D17" s="6"/>
      <c r="E17" s="6"/>
      <c r="F17" s="6"/>
      <c r="G17" s="6"/>
      <c r="H17" s="6"/>
      <c r="I17" s="6"/>
      <c r="J17" s="6"/>
    </row>
    <row r="18" spans="2:12" ht="15.75" x14ac:dyDescent="0.2">
      <c r="B18" s="44" t="s">
        <v>18</v>
      </c>
      <c r="C18" s="45"/>
      <c r="D18" s="45"/>
      <c r="E18" s="45"/>
      <c r="F18" s="45"/>
      <c r="G18" s="45"/>
      <c r="H18" s="45"/>
      <c r="I18" s="45"/>
      <c r="J18" s="46"/>
    </row>
    <row r="19" spans="2:12" ht="25.5" x14ac:dyDescent="0.2">
      <c r="B19" s="2" t="s">
        <v>17</v>
      </c>
      <c r="C19" s="9">
        <f>caracteristiques_pieces!D4</f>
        <v>0.01</v>
      </c>
      <c r="D19" s="9">
        <f>caracteristiques_pieces!E4</f>
        <v>0.02</v>
      </c>
      <c r="E19" s="9">
        <f>caracteristiques_pieces!F4</f>
        <v>0.05</v>
      </c>
      <c r="F19" s="9">
        <f>caracteristiques_pieces!G4</f>
        <v>0.1</v>
      </c>
      <c r="G19" s="9">
        <f>caracteristiques_pieces!H4</f>
        <v>0.2</v>
      </c>
      <c r="H19" s="9">
        <f>caracteristiques_pieces!I4</f>
        <v>0.5</v>
      </c>
      <c r="I19" s="9">
        <f>caracteristiques_pieces!J4</f>
        <v>1</v>
      </c>
      <c r="J19" s="9">
        <f>caracteristiques_pieces!K4</f>
        <v>2</v>
      </c>
    </row>
    <row r="20" spans="2:12" ht="25.5" x14ac:dyDescent="0.2">
      <c r="B20" s="2" t="s">
        <v>3</v>
      </c>
      <c r="C20" s="9"/>
      <c r="D20" s="9"/>
      <c r="E20" s="9"/>
      <c r="F20" s="9"/>
      <c r="G20" s="9"/>
      <c r="H20" s="9"/>
      <c r="I20" s="9"/>
      <c r="J20" s="9"/>
    </row>
    <row r="21" spans="2:12" ht="25.5" x14ac:dyDescent="0.2">
      <c r="B21" s="2" t="s">
        <v>19</v>
      </c>
      <c r="C21" s="12"/>
      <c r="D21" s="12">
        <f>D20-C20</f>
        <v>0</v>
      </c>
      <c r="E21" s="12">
        <f t="shared" ref="E21:J21" si="4">E20-D20</f>
        <v>0</v>
      </c>
      <c r="F21" s="12">
        <f t="shared" si="4"/>
        <v>0</v>
      </c>
      <c r="G21" s="12">
        <f t="shared" si="4"/>
        <v>0</v>
      </c>
      <c r="H21" s="12">
        <f t="shared" si="4"/>
        <v>0</v>
      </c>
      <c r="I21" s="12">
        <f t="shared" si="4"/>
        <v>0</v>
      </c>
      <c r="J21" s="12">
        <f t="shared" si="4"/>
        <v>0</v>
      </c>
      <c r="L21" s="13"/>
    </row>
    <row r="22" spans="2:12" ht="25.5" x14ac:dyDescent="0.2">
      <c r="B22" s="2" t="s">
        <v>15</v>
      </c>
      <c r="C22" s="15"/>
      <c r="D22" s="16" t="e">
        <f>100*(D20-C20)/C20</f>
        <v>#DIV/0!</v>
      </c>
      <c r="E22" s="16" t="e">
        <f t="shared" ref="E22:J22" si="5">100*(E20-D20)/D20</f>
        <v>#DIV/0!</v>
      </c>
      <c r="F22" s="16" t="e">
        <f t="shared" si="5"/>
        <v>#DIV/0!</v>
      </c>
      <c r="G22" s="16" t="e">
        <f t="shared" si="5"/>
        <v>#DIV/0!</v>
      </c>
      <c r="H22" s="16" t="e">
        <f t="shared" si="5"/>
        <v>#DIV/0!</v>
      </c>
      <c r="I22" s="16" t="e">
        <f t="shared" si="5"/>
        <v>#DIV/0!</v>
      </c>
      <c r="J22" s="16" t="e">
        <f t="shared" si="5"/>
        <v>#DIV/0!</v>
      </c>
      <c r="L22" s="17"/>
    </row>
  </sheetData>
  <mergeCells count="5">
    <mergeCell ref="B2:J2"/>
    <mergeCell ref="B4:J4"/>
    <mergeCell ref="B6:J6"/>
    <mergeCell ref="B12:J12"/>
    <mergeCell ref="B18:J1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38D89B-53BD-4D26-91EB-236A6E5ABE02}">
  <dimension ref="A2:J15"/>
  <sheetViews>
    <sheetView workbookViewId="0">
      <selection activeCell="G4" sqref="G4"/>
    </sheetView>
  </sheetViews>
  <sheetFormatPr baseColWidth="10" defaultRowHeight="12.75" x14ac:dyDescent="0.2"/>
  <cols>
    <col min="1" max="1" width="2.5703125" customWidth="1"/>
    <col min="2" max="10" width="12.7109375" customWidth="1"/>
  </cols>
  <sheetData>
    <row r="2" spans="1:10" ht="20.25" x14ac:dyDescent="0.2">
      <c r="B2" s="48" t="s">
        <v>21</v>
      </c>
      <c r="C2" s="49"/>
      <c r="D2" s="49"/>
      <c r="E2" s="49"/>
      <c r="F2" s="49"/>
      <c r="G2" s="49"/>
      <c r="H2" s="49"/>
      <c r="I2" s="49"/>
      <c r="J2" s="49"/>
    </row>
    <row r="4" spans="1:10" ht="18.75" x14ac:dyDescent="0.2">
      <c r="B4" s="18" t="s">
        <v>22</v>
      </c>
      <c r="C4" s="18" t="s">
        <v>23</v>
      </c>
      <c r="D4" s="21" t="s">
        <v>24</v>
      </c>
      <c r="E4" s="18" t="s">
        <v>25</v>
      </c>
      <c r="F4" s="18" t="s">
        <v>26</v>
      </c>
    </row>
    <row r="5" spans="1:10" ht="15.75" x14ac:dyDescent="0.2">
      <c r="B5" s="18">
        <v>26</v>
      </c>
      <c r="C5" s="18">
        <v>171.5</v>
      </c>
      <c r="D5" s="18">
        <f>C5*4</f>
        <v>686</v>
      </c>
      <c r="E5" s="22">
        <f>D5/B5</f>
        <v>26.384615384615383</v>
      </c>
      <c r="F5" s="23">
        <f>ROUNDDOWN(E5,0)</f>
        <v>26</v>
      </c>
    </row>
    <row r="6" spans="1:10" x14ac:dyDescent="0.2">
      <c r="B6" s="24"/>
      <c r="C6" s="24"/>
      <c r="D6" s="25"/>
      <c r="E6" s="26"/>
    </row>
    <row r="7" spans="1:10" ht="36.75" x14ac:dyDescent="0.2">
      <c r="B7" s="19" t="s">
        <v>27</v>
      </c>
      <c r="C7" s="18" t="s">
        <v>28</v>
      </c>
      <c r="D7" s="18" t="s">
        <v>29</v>
      </c>
      <c r="E7" s="18" t="s">
        <v>30</v>
      </c>
      <c r="F7" s="18" t="s">
        <v>31</v>
      </c>
      <c r="G7" s="18" t="s">
        <v>30</v>
      </c>
      <c r="H7" s="18" t="s">
        <v>32</v>
      </c>
      <c r="I7" s="19" t="s">
        <v>33</v>
      </c>
      <c r="J7" s="18" t="s">
        <v>30</v>
      </c>
    </row>
    <row r="8" spans="1:10" ht="15.75" x14ac:dyDescent="0.2">
      <c r="A8" s="50"/>
      <c r="B8" s="23">
        <v>1</v>
      </c>
      <c r="C8" s="27">
        <f t="shared" ref="C8:C15" si="0">$D$5/($B$5+B8)</f>
        <v>25.407407407407408</v>
      </c>
      <c r="D8" s="23">
        <f>ROUNDDOWN(C8,0)</f>
        <v>25</v>
      </c>
      <c r="E8" s="22">
        <f>100*(C8-D8)/D8</f>
        <v>1.6296296296296333</v>
      </c>
      <c r="F8" s="23">
        <f>ROUNDUP(C8,0)</f>
        <v>26</v>
      </c>
      <c r="G8" s="22">
        <f>100*(F8-C8)/F8</f>
        <v>2.2792022792022757</v>
      </c>
      <c r="H8" s="23">
        <f>IF((E8-G8)&lt;0,D8,F8)</f>
        <v>25</v>
      </c>
      <c r="I8" s="22">
        <f t="shared" ref="I8:I15" si="1">($D$5-H8*$F$8)/H8</f>
        <v>1.44</v>
      </c>
      <c r="J8" s="22">
        <f>100*(I8-B8)/B8</f>
        <v>43.999999999999993</v>
      </c>
    </row>
    <row r="9" spans="1:10" ht="15.75" x14ac:dyDescent="0.2">
      <c r="A9" s="51"/>
      <c r="B9" s="23">
        <v>2</v>
      </c>
      <c r="C9" s="27">
        <f t="shared" si="0"/>
        <v>24.5</v>
      </c>
      <c r="D9" s="23">
        <f t="shared" ref="D9:D15" si="2">ROUNDDOWN(C9,0)</f>
        <v>24</v>
      </c>
      <c r="E9" s="22">
        <f t="shared" ref="E9:E15" si="3">100*(C9-D9)/D9</f>
        <v>2.0833333333333335</v>
      </c>
      <c r="F9" s="23">
        <f t="shared" ref="F9:F15" si="4">ROUNDUP(C9,0)</f>
        <v>25</v>
      </c>
      <c r="G9" s="22">
        <f t="shared" ref="G9:G15" si="5">100*(F9-C9)/F9</f>
        <v>2</v>
      </c>
      <c r="H9" s="23">
        <f t="shared" ref="H9:H15" si="6">IF((E9-G9)&lt;0,D9,F9)</f>
        <v>25</v>
      </c>
      <c r="I9" s="22">
        <f t="shared" si="1"/>
        <v>1.44</v>
      </c>
      <c r="J9" s="22">
        <f t="shared" ref="J9:J15" si="7">100*(I9-B9)/B9</f>
        <v>-28.000000000000004</v>
      </c>
    </row>
    <row r="10" spans="1:10" ht="15.75" x14ac:dyDescent="0.2">
      <c r="A10" s="51"/>
      <c r="B10" s="23">
        <v>3</v>
      </c>
      <c r="C10" s="27">
        <f t="shared" si="0"/>
        <v>23.655172413793103</v>
      </c>
      <c r="D10" s="23">
        <f t="shared" si="2"/>
        <v>23</v>
      </c>
      <c r="E10" s="22">
        <f t="shared" si="3"/>
        <v>2.8485757121439268</v>
      </c>
      <c r="F10" s="23">
        <f t="shared" si="4"/>
        <v>24</v>
      </c>
      <c r="G10" s="22">
        <f t="shared" si="5"/>
        <v>1.4367816091954033</v>
      </c>
      <c r="H10" s="23">
        <f t="shared" si="6"/>
        <v>24</v>
      </c>
      <c r="I10" s="22">
        <f t="shared" si="1"/>
        <v>2.5833333333333335</v>
      </c>
      <c r="J10" s="22">
        <f t="shared" si="7"/>
        <v>-13.888888888888884</v>
      </c>
    </row>
    <row r="11" spans="1:10" ht="15.75" x14ac:dyDescent="0.2">
      <c r="A11" s="51"/>
      <c r="B11" s="23">
        <v>4</v>
      </c>
      <c r="C11" s="27">
        <f t="shared" si="0"/>
        <v>22.866666666666667</v>
      </c>
      <c r="D11" s="23">
        <f t="shared" si="2"/>
        <v>22</v>
      </c>
      <c r="E11" s="22">
        <f t="shared" si="3"/>
        <v>3.9393939393939417</v>
      </c>
      <c r="F11" s="23">
        <f t="shared" si="4"/>
        <v>23</v>
      </c>
      <c r="G11" s="22">
        <f t="shared" si="5"/>
        <v>0.57971014492753414</v>
      </c>
      <c r="H11" s="23">
        <f t="shared" si="6"/>
        <v>23</v>
      </c>
      <c r="I11" s="22">
        <f t="shared" si="1"/>
        <v>3.8260869565217392</v>
      </c>
      <c r="J11" s="22">
        <f t="shared" si="7"/>
        <v>-4.3478260869565188</v>
      </c>
    </row>
    <row r="12" spans="1:10" ht="18.75" x14ac:dyDescent="0.2">
      <c r="A12" s="51"/>
      <c r="B12" s="28">
        <v>5</v>
      </c>
      <c r="C12" s="29">
        <f t="shared" si="0"/>
        <v>22.129032258064516</v>
      </c>
      <c r="D12" s="28">
        <f t="shared" si="2"/>
        <v>22</v>
      </c>
      <c r="E12" s="30">
        <f t="shared" si="3"/>
        <v>0.58651026392961825</v>
      </c>
      <c r="F12" s="28">
        <f t="shared" si="4"/>
        <v>23</v>
      </c>
      <c r="G12" s="30">
        <f t="shared" si="5"/>
        <v>3.7868162692847132</v>
      </c>
      <c r="H12" s="31">
        <f t="shared" si="6"/>
        <v>22</v>
      </c>
      <c r="I12" s="32">
        <f t="shared" si="1"/>
        <v>5.1818181818181817</v>
      </c>
      <c r="J12" s="30">
        <f t="shared" si="7"/>
        <v>3.6363636363636331</v>
      </c>
    </row>
    <row r="13" spans="1:10" ht="15.75" x14ac:dyDescent="0.2">
      <c r="A13" s="51"/>
      <c r="B13" s="23">
        <v>6</v>
      </c>
      <c r="C13" s="27">
        <f t="shared" si="0"/>
        <v>21.4375</v>
      </c>
      <c r="D13" s="23">
        <f t="shared" si="2"/>
        <v>21</v>
      </c>
      <c r="E13" s="22">
        <f t="shared" si="3"/>
        <v>2.0833333333333335</v>
      </c>
      <c r="F13" s="23">
        <f t="shared" si="4"/>
        <v>22</v>
      </c>
      <c r="G13" s="22">
        <f t="shared" si="5"/>
        <v>2.5568181818181817</v>
      </c>
      <c r="H13" s="23">
        <f t="shared" si="6"/>
        <v>21</v>
      </c>
      <c r="I13" s="22">
        <f t="shared" si="1"/>
        <v>6.666666666666667</v>
      </c>
      <c r="J13" s="22">
        <f t="shared" si="7"/>
        <v>11.111111111111116</v>
      </c>
    </row>
    <row r="14" spans="1:10" ht="15.75" x14ac:dyDescent="0.2">
      <c r="A14" s="51"/>
      <c r="B14" s="23">
        <v>7</v>
      </c>
      <c r="C14" s="27">
        <f t="shared" si="0"/>
        <v>20.787878787878789</v>
      </c>
      <c r="D14" s="23">
        <f t="shared" si="2"/>
        <v>20</v>
      </c>
      <c r="E14" s="22">
        <f t="shared" si="3"/>
        <v>3.9393939393939448</v>
      </c>
      <c r="F14" s="23">
        <f t="shared" si="4"/>
        <v>21</v>
      </c>
      <c r="G14" s="22">
        <f t="shared" si="5"/>
        <v>1.0101010101010051</v>
      </c>
      <c r="H14" s="23">
        <f t="shared" si="6"/>
        <v>21</v>
      </c>
      <c r="I14" s="22">
        <f t="shared" si="1"/>
        <v>6.666666666666667</v>
      </c>
      <c r="J14" s="22">
        <f t="shared" si="7"/>
        <v>-4.7619047619047574</v>
      </c>
    </row>
    <row r="15" spans="1:10" ht="15.75" x14ac:dyDescent="0.2">
      <c r="A15" s="51"/>
      <c r="B15" s="23">
        <v>8</v>
      </c>
      <c r="C15" s="27">
        <f t="shared" si="0"/>
        <v>20.176470588235293</v>
      </c>
      <c r="D15" s="23">
        <f t="shared" si="2"/>
        <v>20</v>
      </c>
      <c r="E15" s="22">
        <f t="shared" si="3"/>
        <v>0.88235294117646745</v>
      </c>
      <c r="F15" s="23">
        <f t="shared" si="4"/>
        <v>21</v>
      </c>
      <c r="G15" s="22">
        <f t="shared" si="5"/>
        <v>3.9215686274509833</v>
      </c>
      <c r="H15" s="23">
        <f t="shared" si="6"/>
        <v>20</v>
      </c>
      <c r="I15" s="22">
        <f t="shared" si="1"/>
        <v>8.3000000000000007</v>
      </c>
      <c r="J15" s="22">
        <f t="shared" si="7"/>
        <v>3.7500000000000089</v>
      </c>
    </row>
  </sheetData>
  <mergeCells count="2">
    <mergeCell ref="B2:J2"/>
    <mergeCell ref="A8:A1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597252-7162-4E0A-A6E5-EB00C2C58DB6}">
  <dimension ref="B2:J13"/>
  <sheetViews>
    <sheetView workbookViewId="0">
      <selection activeCell="C4" sqref="C4"/>
    </sheetView>
  </sheetViews>
  <sheetFormatPr baseColWidth="10" defaultRowHeight="12.75" x14ac:dyDescent="0.2"/>
  <cols>
    <col min="1" max="1" width="2.5703125" customWidth="1"/>
  </cols>
  <sheetData>
    <row r="2" spans="2:10" ht="21" x14ac:dyDescent="0.2">
      <c r="B2" s="42" t="s">
        <v>34</v>
      </c>
      <c r="C2" s="42"/>
      <c r="D2" s="42"/>
      <c r="E2" s="42"/>
      <c r="F2" s="42"/>
      <c r="G2" s="42"/>
      <c r="H2" s="42"/>
      <c r="I2" s="42"/>
      <c r="J2" s="42"/>
    </row>
    <row r="4" spans="2:10" ht="39.950000000000003" customHeight="1" x14ac:dyDescent="0.2">
      <c r="B4" s="20" t="s">
        <v>13</v>
      </c>
      <c r="C4" s="33">
        <v>0.01</v>
      </c>
      <c r="D4" s="33">
        <v>0.02</v>
      </c>
      <c r="E4" s="33">
        <v>0.1</v>
      </c>
      <c r="F4" s="33">
        <v>0.05</v>
      </c>
      <c r="G4" s="33">
        <v>0.2</v>
      </c>
      <c r="H4" s="33">
        <v>1</v>
      </c>
      <c r="I4" s="33">
        <v>0.5</v>
      </c>
      <c r="J4" s="33">
        <v>2</v>
      </c>
    </row>
    <row r="5" spans="2:10" ht="39.950000000000003" customHeight="1" x14ac:dyDescent="0.2">
      <c r="B5" s="52" t="s">
        <v>35</v>
      </c>
      <c r="C5" s="19" t="s">
        <v>36</v>
      </c>
      <c r="D5" s="19" t="s">
        <v>37</v>
      </c>
      <c r="E5" s="19" t="s">
        <v>38</v>
      </c>
      <c r="F5" s="19" t="s">
        <v>39</v>
      </c>
      <c r="G5" s="19" t="s">
        <v>40</v>
      </c>
      <c r="H5" s="19" t="s">
        <v>41</v>
      </c>
      <c r="I5" s="19" t="s">
        <v>42</v>
      </c>
      <c r="J5" s="19" t="s">
        <v>43</v>
      </c>
    </row>
    <row r="6" spans="2:10" ht="39.950000000000003" customHeight="1" x14ac:dyDescent="0.2">
      <c r="B6" s="53"/>
      <c r="C6" s="9">
        <v>16.25</v>
      </c>
      <c r="D6" s="9">
        <v>18.75</v>
      </c>
      <c r="E6" s="9">
        <v>19.75</v>
      </c>
      <c r="F6" s="9">
        <v>21.25</v>
      </c>
      <c r="G6" s="9">
        <v>22.25</v>
      </c>
      <c r="H6" s="9">
        <v>23.25</v>
      </c>
      <c r="I6" s="9">
        <v>24.25</v>
      </c>
      <c r="J6" s="9">
        <v>25.75</v>
      </c>
    </row>
    <row r="7" spans="2:10" ht="39.950000000000003" customHeight="1" x14ac:dyDescent="0.2">
      <c r="B7" s="54" t="s">
        <v>44</v>
      </c>
      <c r="C7" s="19" t="s">
        <v>45</v>
      </c>
      <c r="D7" s="19" t="s">
        <v>46</v>
      </c>
      <c r="E7" s="19" t="s">
        <v>47</v>
      </c>
      <c r="F7" s="19" t="s">
        <v>48</v>
      </c>
      <c r="G7" s="19" t="s">
        <v>49</v>
      </c>
      <c r="H7" s="19" t="s">
        <v>50</v>
      </c>
      <c r="I7" s="19" t="s">
        <v>51</v>
      </c>
      <c r="J7" s="19" t="s">
        <v>52</v>
      </c>
    </row>
    <row r="8" spans="2:10" ht="39.950000000000003" customHeight="1" x14ac:dyDescent="0.2">
      <c r="B8" s="55"/>
      <c r="C8" s="34">
        <v>15.5</v>
      </c>
      <c r="D8" s="34">
        <v>15.94</v>
      </c>
      <c r="E8" s="34">
        <v>16.64</v>
      </c>
      <c r="F8" s="34">
        <v>17.82</v>
      </c>
      <c r="G8" s="34">
        <v>18.899999999999999</v>
      </c>
      <c r="H8" s="34">
        <v>19.95</v>
      </c>
      <c r="I8" s="34">
        <v>21.31</v>
      </c>
      <c r="J8" s="34">
        <v>25.13</v>
      </c>
    </row>
    <row r="9" spans="2:10" ht="50.1" customHeight="1" x14ac:dyDescent="0.2">
      <c r="B9" s="19" t="s">
        <v>53</v>
      </c>
      <c r="C9" s="34">
        <f>C6-C8</f>
        <v>0.75</v>
      </c>
      <c r="D9" s="34">
        <f t="shared" ref="D9:J9" si="0">D6-D8</f>
        <v>2.8100000000000005</v>
      </c>
      <c r="E9" s="34">
        <f t="shared" si="0"/>
        <v>3.1099999999999994</v>
      </c>
      <c r="F9" s="34">
        <f t="shared" si="0"/>
        <v>3.4299999999999997</v>
      </c>
      <c r="G9" s="34">
        <f t="shared" si="0"/>
        <v>3.3500000000000014</v>
      </c>
      <c r="H9" s="34">
        <f t="shared" si="0"/>
        <v>3.3000000000000007</v>
      </c>
      <c r="I9" s="34">
        <f t="shared" si="0"/>
        <v>2.9400000000000013</v>
      </c>
      <c r="J9" s="34">
        <f t="shared" si="0"/>
        <v>0.62000000000000099</v>
      </c>
    </row>
    <row r="10" spans="2:10" ht="39.950000000000003" customHeight="1" x14ac:dyDescent="0.2">
      <c r="B10" s="54" t="s">
        <v>54</v>
      </c>
      <c r="C10" s="19" t="s">
        <v>55</v>
      </c>
      <c r="D10" s="19" t="s">
        <v>56</v>
      </c>
      <c r="E10" s="19" t="s">
        <v>57</v>
      </c>
      <c r="F10" s="19" t="s">
        <v>58</v>
      </c>
      <c r="G10" s="19" t="s">
        <v>59</v>
      </c>
      <c r="H10" s="19" t="s">
        <v>60</v>
      </c>
      <c r="I10" s="19" t="s">
        <v>61</v>
      </c>
      <c r="J10" s="19" t="s">
        <v>62</v>
      </c>
    </row>
    <row r="11" spans="2:10" ht="39.950000000000003" customHeight="1" x14ac:dyDescent="0.2">
      <c r="B11" s="55"/>
      <c r="C11" s="34">
        <v>18.25</v>
      </c>
      <c r="D11" s="34">
        <v>19.21</v>
      </c>
      <c r="E11" s="34">
        <v>20.25</v>
      </c>
      <c r="F11" s="34">
        <v>21.55</v>
      </c>
      <c r="G11" s="34">
        <v>22.71</v>
      </c>
      <c r="H11" s="34">
        <v>23.71</v>
      </c>
      <c r="I11" s="34">
        <v>24.89</v>
      </c>
      <c r="J11" s="34">
        <v>26.6</v>
      </c>
    </row>
    <row r="12" spans="2:10" ht="50.1" customHeight="1" x14ac:dyDescent="0.2">
      <c r="B12" s="19" t="s">
        <v>63</v>
      </c>
      <c r="C12" s="34">
        <f>C6-C11</f>
        <v>-2</v>
      </c>
      <c r="D12" s="34">
        <f t="shared" ref="D12:J12" si="1">D6-D11</f>
        <v>-0.46000000000000085</v>
      </c>
      <c r="E12" s="34">
        <f t="shared" si="1"/>
        <v>-0.5</v>
      </c>
      <c r="F12" s="34">
        <f t="shared" si="1"/>
        <v>-0.30000000000000071</v>
      </c>
      <c r="G12" s="34">
        <f t="shared" si="1"/>
        <v>-0.46000000000000085</v>
      </c>
      <c r="H12" s="34">
        <f t="shared" si="1"/>
        <v>-0.46000000000000085</v>
      </c>
      <c r="I12" s="34">
        <f t="shared" si="1"/>
        <v>-0.64000000000000057</v>
      </c>
      <c r="J12" s="34">
        <f t="shared" si="1"/>
        <v>-0.85000000000000142</v>
      </c>
    </row>
    <row r="13" spans="2:10" ht="50.1" customHeight="1" x14ac:dyDescent="0.2">
      <c r="B13" s="19" t="s">
        <v>64</v>
      </c>
      <c r="C13" s="18" t="s">
        <v>65</v>
      </c>
      <c r="D13" s="34">
        <f t="shared" ref="D13:J13" si="2">D6-C11</f>
        <v>0.5</v>
      </c>
      <c r="E13" s="34">
        <f t="shared" si="2"/>
        <v>0.53999999999999915</v>
      </c>
      <c r="F13" s="34">
        <f t="shared" si="2"/>
        <v>1</v>
      </c>
      <c r="G13" s="34">
        <f t="shared" si="2"/>
        <v>0.69999999999999929</v>
      </c>
      <c r="H13" s="34">
        <f t="shared" si="2"/>
        <v>0.53999999999999915</v>
      </c>
      <c r="I13" s="34">
        <f t="shared" si="2"/>
        <v>0.53999999999999915</v>
      </c>
      <c r="J13" s="34">
        <f t="shared" si="2"/>
        <v>0.85999999999999943</v>
      </c>
    </row>
  </sheetData>
  <mergeCells count="4">
    <mergeCell ref="B2:J2"/>
    <mergeCell ref="B5:B6"/>
    <mergeCell ref="B7:B8"/>
    <mergeCell ref="B10:B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caracteristiques_pieces</vt:lpstr>
      <vt:lpstr>tbx_grandeurs_physiques</vt:lpstr>
      <vt:lpstr>determination_NAL</vt:lpstr>
      <vt:lpstr>analyses_dimensionnelles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CROS V</dc:creator>
  <cp:lastModifiedBy>Mehdy DJELLAL</cp:lastModifiedBy>
  <dcterms:created xsi:type="dcterms:W3CDTF">2015-08-18T13:16:50Z</dcterms:created>
  <dcterms:modified xsi:type="dcterms:W3CDTF">2023-09-27T09:28:59Z</dcterms:modified>
</cp:coreProperties>
</file>