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80" yWindow="300" windowWidth="18495" windowHeight="1170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F6" i="1"/>
  <c r="E6"/>
  <c r="E7"/>
  <c r="G7" s="1"/>
  <c r="F7"/>
  <c r="G6" l="1"/>
  <c r="N1"/>
  <c r="F8" l="1"/>
  <c r="F9"/>
  <c r="F10"/>
  <c r="F11"/>
  <c r="E8"/>
  <c r="E9"/>
  <c r="E10"/>
  <c r="E11"/>
  <c r="G11" l="1"/>
  <c r="G10"/>
  <c r="G9"/>
  <c r="G8"/>
  <c r="G13"/>
</calcChain>
</file>

<file path=xl/sharedStrings.xml><?xml version="1.0" encoding="utf-8"?>
<sst xmlns="http://schemas.openxmlformats.org/spreadsheetml/2006/main" count="9" uniqueCount="9">
  <si>
    <t>consigne BO</t>
  </si>
  <si>
    <t>tension alimentatio</t>
  </si>
  <si>
    <t>R</t>
  </si>
  <si>
    <t>Ohm</t>
  </si>
  <si>
    <t>rappot reduction</t>
  </si>
  <si>
    <t>ws en tour/min</t>
  </si>
  <si>
    <t>Cr</t>
  </si>
  <si>
    <t>wmot en rad/s</t>
  </si>
  <si>
    <t>wmot model en rad/s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</si>
</sst>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scatterChart>
        <c:scatterStyle val="lineMarker"/>
        <c:ser>
          <c:idx val="1"/>
          <c:order val="0"/>
          <c:spPr>
            <a:ln w="28575">
              <a:noFill/>
            </a:ln>
          </c:spPr>
          <c:trendline>
            <c:trendlineType val="linear"/>
            <c:dispEq val="1"/>
            <c:trendlineLbl>
              <c:layout/>
              <c:numFmt formatCode="General" sourceLinked="0"/>
            </c:trendlineLbl>
          </c:trendline>
          <c:xVal>
            <c:numRef>
              <c:f>Feuil1!$C$6:$C$11</c:f>
              <c:numCache>
                <c:formatCode>General</c:formatCode>
                <c:ptCount val="6"/>
                <c:pt idx="0">
                  <c:v>10.5</c:v>
                </c:pt>
                <c:pt idx="1">
                  <c:v>11.8</c:v>
                </c:pt>
                <c:pt idx="2">
                  <c:v>14.1</c:v>
                </c:pt>
                <c:pt idx="3">
                  <c:v>16.2</c:v>
                </c:pt>
                <c:pt idx="4">
                  <c:v>18.600000000000001</c:v>
                </c:pt>
                <c:pt idx="5">
                  <c:v>21.3</c:v>
                </c:pt>
              </c:numCache>
            </c:numRef>
          </c:xVal>
          <c:yVal>
            <c:numRef>
              <c:f>Feuil1!$E$6:$E$11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</c:ser>
        <c:axId val="145737984"/>
        <c:axId val="145822080"/>
      </c:scatterChart>
      <c:valAx>
        <c:axId val="145737984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tension</a:t>
                </a:r>
                <a:r>
                  <a:rPr lang="fr-FR" baseline="0"/>
                  <a:t> d'alimentation</a:t>
                </a:r>
                <a:endParaRPr lang="fr-FR"/>
              </a:p>
            </c:rich>
          </c:tx>
          <c:layout/>
        </c:title>
        <c:numFmt formatCode="General" sourceLinked="1"/>
        <c:tickLblPos val="nextTo"/>
        <c:crossAx val="145822080"/>
        <c:crosses val="autoZero"/>
        <c:crossBetween val="midCat"/>
      </c:valAx>
      <c:valAx>
        <c:axId val="145822080"/>
        <c:scaling>
          <c:orientation val="minMax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vitesse en régime permanent en rad/s</a:t>
                </a:r>
              </a:p>
            </c:rich>
          </c:tx>
          <c:layout/>
        </c:title>
        <c:numFmt formatCode="General" sourceLinked="1"/>
        <c:tickLblPos val="nextTo"/>
        <c:crossAx val="14573798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Eq val="1"/>
            <c:trendlineLbl>
              <c:layout/>
              <c:numFmt formatCode="General" sourceLinked="0"/>
            </c:trendlineLbl>
          </c:trendline>
          <c:xVal>
            <c:numRef>
              <c:f>Feuil1!$B$6:$B$11</c:f>
              <c:numCache>
                <c:formatCode>General</c:formatCode>
                <c:ptCount val="6"/>
                <c:pt idx="0">
                  <c:v>550</c:v>
                </c:pt>
                <c:pt idx="1">
                  <c:v>600</c:v>
                </c:pt>
                <c:pt idx="2">
                  <c:v>700</c:v>
                </c:pt>
                <c:pt idx="3">
                  <c:v>800</c:v>
                </c:pt>
                <c:pt idx="4">
                  <c:v>900</c:v>
                </c:pt>
                <c:pt idx="5">
                  <c:v>1000</c:v>
                </c:pt>
              </c:numCache>
            </c:numRef>
          </c:xVal>
          <c:yVal>
            <c:numRef>
              <c:f>Feuil1!$C$6:$C$11</c:f>
              <c:numCache>
                <c:formatCode>General</c:formatCode>
                <c:ptCount val="6"/>
                <c:pt idx="0">
                  <c:v>10.5</c:v>
                </c:pt>
                <c:pt idx="1">
                  <c:v>11.8</c:v>
                </c:pt>
                <c:pt idx="2">
                  <c:v>14.1</c:v>
                </c:pt>
                <c:pt idx="3">
                  <c:v>16.2</c:v>
                </c:pt>
                <c:pt idx="4">
                  <c:v>18.600000000000001</c:v>
                </c:pt>
                <c:pt idx="5">
                  <c:v>21.3</c:v>
                </c:pt>
              </c:numCache>
            </c:numRef>
          </c:yVal>
        </c:ser>
        <c:dLbls/>
        <c:axId val="157755264"/>
        <c:axId val="157753728"/>
      </c:scatterChart>
      <c:valAx>
        <c:axId val="157755264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Incréménrts</a:t>
                </a:r>
              </a:p>
            </c:rich>
          </c:tx>
          <c:layout/>
        </c:title>
        <c:numFmt formatCode="General" sourceLinked="1"/>
        <c:tickLblPos val="nextTo"/>
        <c:crossAx val="157753728"/>
        <c:crosses val="autoZero"/>
        <c:crossBetween val="midCat"/>
      </c:valAx>
      <c:valAx>
        <c:axId val="157753728"/>
        <c:scaling>
          <c:orientation val="minMax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Tension</a:t>
                </a:r>
                <a:r>
                  <a:rPr lang="fr-FR" baseline="0"/>
                  <a:t> sorite Hacheur</a:t>
                </a:r>
                <a:endParaRPr lang="fr-FR"/>
              </a:p>
            </c:rich>
          </c:tx>
          <c:layout/>
        </c:title>
        <c:numFmt formatCode="General" sourceLinked="1"/>
        <c:tickLblPos val="nextTo"/>
        <c:crossAx val="15775526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13</xdr:row>
      <xdr:rowOff>0</xdr:rowOff>
    </xdr:from>
    <xdr:to>
      <xdr:col>6</xdr:col>
      <xdr:colOff>0</xdr:colOff>
      <xdr:row>27</xdr:row>
      <xdr:rowOff>76200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752475</xdr:colOff>
      <xdr:row>3</xdr:row>
      <xdr:rowOff>180975</xdr:rowOff>
    </xdr:from>
    <xdr:to>
      <xdr:col>14</xdr:col>
      <xdr:colOff>752475</xdr:colOff>
      <xdr:row>18</xdr:row>
      <xdr:rowOff>66675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13"/>
  <sheetViews>
    <sheetView tabSelected="1" workbookViewId="0">
      <selection activeCell="N23" sqref="N23"/>
    </sheetView>
  </sheetViews>
  <sheetFormatPr baseColWidth="10" defaultRowHeight="15"/>
  <cols>
    <col min="3" max="3" width="20.28515625" customWidth="1"/>
    <col min="18" max="18" width="20.7109375" customWidth="1"/>
    <col min="19" max="19" width="6.85546875" customWidth="1"/>
    <col min="20" max="20" width="7" customWidth="1"/>
  </cols>
  <sheetData>
    <row r="1" spans="2:14">
      <c r="B1" t="s">
        <v>2</v>
      </c>
      <c r="C1">
        <v>8.9</v>
      </c>
      <c r="D1" t="s">
        <v>3</v>
      </c>
      <c r="L1" t="s">
        <v>4</v>
      </c>
      <c r="N1">
        <f>(12*18*17)/(56*46*65)</f>
        <v>2.1930243669374103E-2</v>
      </c>
    </row>
    <row r="4" spans="2:14">
      <c r="F4" t="s">
        <v>6</v>
      </c>
      <c r="G4" s="2">
        <v>1.5800000000000002E-2</v>
      </c>
    </row>
    <row r="5" spans="2:14">
      <c r="B5" t="s">
        <v>0</v>
      </c>
      <c r="C5" t="s">
        <v>1</v>
      </c>
      <c r="D5" t="s">
        <v>5</v>
      </c>
      <c r="E5" t="s">
        <v>7</v>
      </c>
      <c r="F5" t="s">
        <v>8</v>
      </c>
    </row>
    <row r="6" spans="2:14">
      <c r="B6">
        <v>550</v>
      </c>
      <c r="C6">
        <v>10.5</v>
      </c>
      <c r="D6" s="1"/>
      <c r="E6">
        <f t="shared" ref="E6:E7" si="0">D6*6.28/(0.022*60)</f>
        <v>0</v>
      </c>
      <c r="F6" s="3">
        <f>(C6/0.044)-8.9*G$4/0.044^2</f>
        <v>166.00206611570246</v>
      </c>
      <c r="G6" s="4">
        <f t="shared" ref="G6:G7" si="1">(F6-E6)^2</f>
        <v>27556.685954682052</v>
      </c>
    </row>
    <row r="7" spans="2:14">
      <c r="B7">
        <v>600</v>
      </c>
      <c r="C7">
        <v>11.8</v>
      </c>
      <c r="D7" s="1"/>
      <c r="E7">
        <f t="shared" si="0"/>
        <v>0</v>
      </c>
      <c r="F7" s="3">
        <f t="shared" ref="F7" si="2">(C7/0.044)-8.9*G$4/0.044^2</f>
        <v>195.54752066115702</v>
      </c>
      <c r="G7" s="4">
        <f t="shared" si="1"/>
        <v>38238.832836725633</v>
      </c>
    </row>
    <row r="8" spans="2:14">
      <c r="B8">
        <v>700</v>
      </c>
      <c r="C8">
        <v>14.1</v>
      </c>
      <c r="D8" s="1"/>
      <c r="E8">
        <f t="shared" ref="E8:E11" si="3">D8*6.28/(0.022*60)</f>
        <v>0</v>
      </c>
      <c r="F8" s="3">
        <f t="shared" ref="F8:F11" si="4">(C8/0.044)-8.9*G$4/0.044^2</f>
        <v>247.82024793388427</v>
      </c>
      <c r="G8" s="4">
        <f t="shared" ref="G8:G11" si="5">(F8-E8)^2</f>
        <v>61414.875286011877</v>
      </c>
    </row>
    <row r="9" spans="2:14">
      <c r="B9">
        <v>800</v>
      </c>
      <c r="C9">
        <v>16.2</v>
      </c>
      <c r="D9" s="1"/>
      <c r="E9">
        <f t="shared" si="3"/>
        <v>0</v>
      </c>
      <c r="F9" s="3">
        <f t="shared" si="4"/>
        <v>295.54752066115702</v>
      </c>
      <c r="G9" s="4">
        <f t="shared" si="5"/>
        <v>87348.336968957039</v>
      </c>
    </row>
    <row r="10" spans="2:14">
      <c r="B10">
        <v>900</v>
      </c>
      <c r="C10">
        <v>18.600000000000001</v>
      </c>
      <c r="D10" s="1"/>
      <c r="E10">
        <f t="shared" si="3"/>
        <v>0</v>
      </c>
      <c r="F10" s="3">
        <f t="shared" si="4"/>
        <v>350.09297520661164</v>
      </c>
      <c r="G10" s="4">
        <f t="shared" si="5"/>
        <v>122565.09128901719</v>
      </c>
    </row>
    <row r="11" spans="2:14">
      <c r="B11">
        <v>1000</v>
      </c>
      <c r="C11">
        <v>21.3</v>
      </c>
      <c r="D11" s="1"/>
      <c r="E11">
        <f t="shared" si="3"/>
        <v>0</v>
      </c>
      <c r="F11" s="3">
        <f t="shared" si="4"/>
        <v>411.45661157024796</v>
      </c>
      <c r="G11" s="4">
        <f t="shared" si="5"/>
        <v>169296.5432048699</v>
      </c>
    </row>
    <row r="13" spans="2:14">
      <c r="G13" s="5">
        <f>AVERAGE(G6:G11)</f>
        <v>84403.394256710613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2018-01-16T07:05:43Z</dcterms:modified>
</cp:coreProperties>
</file>